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deal" sheetId="1" r:id="rId1"/>
    <sheet name="details stacking" sheetId="2" r:id="rId2"/>
    <sheet name="graph" sheetId="3" r:id="rId3"/>
  </sheets>
  <definedNames/>
  <calcPr fullCalcOnLoad="1"/>
</workbook>
</file>

<file path=xl/sharedStrings.xml><?xml version="1.0" encoding="utf-8"?>
<sst xmlns="http://schemas.openxmlformats.org/spreadsheetml/2006/main" count="67" uniqueCount="50">
  <si>
    <t>Proposition de Staking : Gaone Leandro, Min Sébastien, Nalinnes Joselito, Nigro Damiano</t>
  </si>
  <si>
    <t>Num. Tour.</t>
  </si>
  <si>
    <t>Nom</t>
  </si>
  <si>
    <t xml:space="preserve">Room </t>
  </si>
  <si>
    <t>Date</t>
  </si>
  <si>
    <t>Buy-in</t>
  </si>
  <si>
    <t>4 joueurs</t>
  </si>
  <si>
    <t xml:space="preserve">+/- en € </t>
  </si>
  <si>
    <t>prize pool estimé</t>
  </si>
  <si>
    <t>min cash</t>
  </si>
  <si>
    <t>win</t>
  </si>
  <si>
    <t>Ratio</t>
  </si>
  <si>
    <t>Event 41 - Monster Stack</t>
  </si>
  <si>
    <t>Rio</t>
  </si>
  <si>
    <t>Event 48 - 1600 1M$ G.</t>
  </si>
  <si>
    <t>Venetian</t>
  </si>
  <si>
    <t>Event 61 - Tag Team</t>
  </si>
  <si>
    <t>Daily - 235$</t>
  </si>
  <si>
    <t>All day</t>
  </si>
  <si>
    <t>Total</t>
  </si>
  <si>
    <t xml:space="preserve">36 events pour 22040 $. </t>
  </si>
  <si>
    <t>Taux $/€ pris le 01/04 avec un petit arrondi. La différence vous sera retournée.</t>
  </si>
  <si>
    <t>1€ = 1,12. Taux pris. 1,10$ = 20036,36€ arrondi à 20040 €.</t>
  </si>
  <si>
    <t>Emission d'une offre de staking groupé répartie en parts à 500€ soit 40 parts émises.</t>
  </si>
  <si>
    <t xml:space="preserve">Dans la colonne Ratio, vous pouvez voir l'argent alloué à chacun des events par part. </t>
  </si>
  <si>
    <t>L'idée est d'augmenter les chances d'avoir un ROI+ pour les stackers étant donné que le projet porte sur 4 joueurs jouant 9 tournois chacun donc, techniquement,  36 buy-ins.</t>
  </si>
  <si>
    <t>Nous proposons la rétribution de votre investissement sous forme de paliers avec le tableau ci-dessous.</t>
  </si>
  <si>
    <t>Un effort particulier est fait afin de rembourser les investisseurs rapidement de manière à atteindre rapidement le point d'équilibre avant de se partager d'éventuels gros bénéfices.</t>
  </si>
  <si>
    <t>Les 10% 'joueurs' du premier palier serviront essentiellement à contribuer aux frais de voyage et de vie sur place. Seront déduits avant le paiement des parts, tous frais de change et autre frais administratif propres au paiement d'ITM pour les tournois concernés.</t>
  </si>
  <si>
    <t>Total Gains sur 36 tournois</t>
  </si>
  <si>
    <t>% Stackeur</t>
  </si>
  <si>
    <t>% Joueur</t>
  </si>
  <si>
    <t>Tableau détaillé en annexe</t>
  </si>
  <si>
    <t>entre 0 et 20000 $</t>
  </si>
  <si>
    <t>Entre 20001$ et 30000$</t>
  </si>
  <si>
    <t>Entre 30001$ et 40000$</t>
  </si>
  <si>
    <t>Entre 40001$ et 60000$</t>
  </si>
  <si>
    <t>Entre 60001$ et 100000$</t>
  </si>
  <si>
    <t>Entre 100001$ et …</t>
  </si>
  <si>
    <t>Un groupe privé Facebook sera mis en place pour tenir les investisseurs au courant.</t>
  </si>
  <si>
    <t>Moyen de paiement à convenir.</t>
  </si>
  <si>
    <t>Date limite : 12 juin 2016</t>
  </si>
  <si>
    <t>Total gains ITM sur 9 tournois $</t>
  </si>
  <si>
    <t>Stakeurs $</t>
  </si>
  <si>
    <t>Joueurs $</t>
  </si>
  <si>
    <t>Valeur part 500 €</t>
  </si>
  <si>
    <t>Total gains ITM sur mes 9 tournois $</t>
  </si>
  <si>
    <t>Valeur part 50 €</t>
  </si>
  <si>
    <t>à 4 joueurs (buy-in 22000$)</t>
  </si>
  <si>
    <t>Pour mes tournois uniquement (buy-in 5500$)</t>
  </si>
</sst>
</file>

<file path=xl/styles.xml><?xml version="1.0" encoding="utf-8"?>
<styleSheet xmlns="http://schemas.openxmlformats.org/spreadsheetml/2006/main">
  <numFmts count="7">
    <numFmt numFmtId="164" formatCode="GENERAL"/>
    <numFmt numFmtId="165" formatCode="DD\-MMM"/>
    <numFmt numFmtId="166" formatCode="[$$-409]#,##0.00"/>
    <numFmt numFmtId="167" formatCode="_ &quot;€ &quot;* #,##0.00_ ;_ &quot;€ &quot;* \-#,##0.00_ ;_ &quot;€ &quot;* \-??_ ;_ @_ "/>
    <numFmt numFmtId="168" formatCode="_-* #,##0.00\ [$€-40C]_-;\-* #,##0.00\ [$€-40C]_-;_-* \-??\ [$€-40C]_-;_-@_-"/>
    <numFmt numFmtId="169" formatCode="#,##0.00&quot; €&quot;"/>
    <numFmt numFmtId="170" formatCode="#,##0.00&quot; €&quot;;[RED]\-#,##0.00&quot; €&quot;"/>
  </numFmts>
  <fonts count="9">
    <font>
      <sz val="10"/>
      <name val="Arial"/>
      <family val="2"/>
    </font>
    <font>
      <sz val="11"/>
      <color indexed="8"/>
      <name val="Calibri"/>
      <family val="2"/>
    </font>
    <font>
      <sz val="11"/>
      <color indexed="9"/>
      <name val="Calibri"/>
      <family val="2"/>
    </font>
    <font>
      <sz val="11"/>
      <color indexed="10"/>
      <name val="Calibri"/>
      <family val="2"/>
    </font>
    <font>
      <sz val="16"/>
      <color indexed="8"/>
      <name val="Calibri"/>
      <family val="2"/>
    </font>
    <font>
      <b/>
      <sz val="11"/>
      <color indexed="10"/>
      <name val="Calibri"/>
      <family val="2"/>
    </font>
    <font>
      <b/>
      <sz val="11"/>
      <color indexed="9"/>
      <name val="Calibri"/>
      <family val="2"/>
    </font>
    <font>
      <b/>
      <sz val="18"/>
      <color indexed="8"/>
      <name val="Calibri"/>
      <family val="2"/>
    </font>
    <font>
      <sz val="10"/>
      <color indexed="8"/>
      <name val="Calibri"/>
      <family val="2"/>
    </font>
  </fonts>
  <fills count="3">
    <fill>
      <patternFill/>
    </fill>
    <fill>
      <patternFill patternType="gray125"/>
    </fill>
    <fill>
      <patternFill patternType="solid">
        <fgColor indexed="8"/>
        <bgColor indexed="64"/>
      </patternFill>
    </fill>
  </fills>
  <borders count="15">
    <border>
      <left/>
      <right/>
      <top/>
      <bottom/>
      <diagonal/>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1" fillId="0" borderId="0">
      <alignment/>
      <protection/>
    </xf>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45">
    <xf numFmtId="164" fontId="0" fillId="0" borderId="0" xfId="0" applyAlignment="1">
      <alignment/>
    </xf>
    <xf numFmtId="164" fontId="1" fillId="0" borderId="0" xfId="20">
      <alignment/>
      <protection/>
    </xf>
    <xf numFmtId="164" fontId="2" fillId="2" borderId="1" xfId="20" applyFont="1" applyFill="1" applyBorder="1" applyAlignment="1">
      <alignment horizontal="left"/>
      <protection/>
    </xf>
    <xf numFmtId="164" fontId="1" fillId="0" borderId="2" xfId="20" applyFont="1" applyBorder="1">
      <alignment/>
      <protection/>
    </xf>
    <xf numFmtId="164" fontId="1" fillId="0" borderId="3" xfId="20" applyFont="1" applyBorder="1">
      <alignment/>
      <protection/>
    </xf>
    <xf numFmtId="164" fontId="1" fillId="0" borderId="4" xfId="20" applyFont="1" applyBorder="1">
      <alignment/>
      <protection/>
    </xf>
    <xf numFmtId="164" fontId="1" fillId="0" borderId="4" xfId="20" applyFont="1" applyFill="1" applyBorder="1">
      <alignment/>
      <protection/>
    </xf>
    <xf numFmtId="164" fontId="1" fillId="0" borderId="5" xfId="20" applyBorder="1">
      <alignment/>
      <protection/>
    </xf>
    <xf numFmtId="164" fontId="1" fillId="0" borderId="6" xfId="20" applyFont="1" applyBorder="1">
      <alignment/>
      <protection/>
    </xf>
    <xf numFmtId="165" fontId="1" fillId="0" borderId="6" xfId="20" applyNumberFormat="1" applyBorder="1">
      <alignment/>
      <protection/>
    </xf>
    <xf numFmtId="166" fontId="1" fillId="0" borderId="6" xfId="20" applyNumberFormat="1" applyBorder="1">
      <alignment/>
      <protection/>
    </xf>
    <xf numFmtId="167" fontId="1" fillId="0" borderId="6" xfId="17" applyFont="1" applyFill="1" applyBorder="1" applyAlignment="1" applyProtection="1">
      <alignment/>
      <protection/>
    </xf>
    <xf numFmtId="167" fontId="1" fillId="0" borderId="7" xfId="17" applyFont="1" applyFill="1" applyBorder="1" applyAlignment="1" applyProtection="1">
      <alignment/>
      <protection/>
    </xf>
    <xf numFmtId="164" fontId="1" fillId="0" borderId="8" xfId="20" applyBorder="1">
      <alignment/>
      <protection/>
    </xf>
    <xf numFmtId="164" fontId="1" fillId="0" borderId="9" xfId="20" applyFont="1" applyBorder="1">
      <alignment/>
      <protection/>
    </xf>
    <xf numFmtId="165" fontId="1" fillId="0" borderId="9" xfId="20" applyNumberFormat="1" applyBorder="1">
      <alignment/>
      <protection/>
    </xf>
    <xf numFmtId="166" fontId="1" fillId="0" borderId="9" xfId="20" applyNumberFormat="1" applyBorder="1">
      <alignment/>
      <protection/>
    </xf>
    <xf numFmtId="167" fontId="1" fillId="0" borderId="9" xfId="17" applyFont="1" applyFill="1" applyBorder="1" applyAlignment="1" applyProtection="1">
      <alignment/>
      <protection/>
    </xf>
    <xf numFmtId="167" fontId="1" fillId="0" borderId="10" xfId="17" applyFont="1" applyFill="1" applyBorder="1" applyAlignment="1" applyProtection="1">
      <alignment/>
      <protection/>
    </xf>
    <xf numFmtId="164" fontId="1" fillId="0" borderId="11" xfId="20" applyBorder="1">
      <alignment/>
      <protection/>
    </xf>
    <xf numFmtId="164" fontId="1" fillId="0" borderId="12" xfId="20" applyFont="1" applyBorder="1">
      <alignment/>
      <protection/>
    </xf>
    <xf numFmtId="166" fontId="1" fillId="0" borderId="12" xfId="20" applyNumberFormat="1" applyBorder="1">
      <alignment/>
      <protection/>
    </xf>
    <xf numFmtId="167" fontId="1" fillId="0" borderId="12" xfId="17" applyFont="1" applyFill="1" applyBorder="1" applyAlignment="1" applyProtection="1">
      <alignment/>
      <protection/>
    </xf>
    <xf numFmtId="167" fontId="1" fillId="0" borderId="13" xfId="17" applyFont="1" applyFill="1" applyBorder="1" applyAlignment="1" applyProtection="1">
      <alignment/>
      <protection/>
    </xf>
    <xf numFmtId="164" fontId="1" fillId="0" borderId="0" xfId="20" applyFont="1" applyBorder="1">
      <alignment/>
      <protection/>
    </xf>
    <xf numFmtId="166" fontId="1" fillId="0" borderId="0" xfId="20" applyNumberFormat="1" applyBorder="1">
      <alignment/>
      <protection/>
    </xf>
    <xf numFmtId="168" fontId="1" fillId="0" borderId="0" xfId="20" applyNumberFormat="1" applyBorder="1">
      <alignment/>
      <protection/>
    </xf>
    <xf numFmtId="164" fontId="1" fillId="0" borderId="0" xfId="20" applyFont="1">
      <alignment/>
      <protection/>
    </xf>
    <xf numFmtId="164" fontId="3" fillId="0" borderId="0" xfId="20" applyFont="1">
      <alignment/>
      <protection/>
    </xf>
    <xf numFmtId="164" fontId="1" fillId="0" borderId="9" xfId="20" applyFont="1" applyBorder="1" applyAlignment="1">
      <alignment horizontal="center"/>
      <protection/>
    </xf>
    <xf numFmtId="164" fontId="1" fillId="0" borderId="9" xfId="20" applyBorder="1" applyAlignment="1">
      <alignment horizontal="center"/>
      <protection/>
    </xf>
    <xf numFmtId="164" fontId="4" fillId="0" borderId="14" xfId="20" applyFont="1" applyBorder="1" applyAlignment="1">
      <alignment horizontal="center" vertical="center"/>
      <protection/>
    </xf>
    <xf numFmtId="164" fontId="2" fillId="2" borderId="0" xfId="20" applyFont="1" applyFill="1">
      <alignment/>
      <protection/>
    </xf>
    <xf numFmtId="164" fontId="1" fillId="2" borderId="0" xfId="20" applyFont="1" applyFill="1">
      <alignment/>
      <protection/>
    </xf>
    <xf numFmtId="169" fontId="2" fillId="2" borderId="0" xfId="20" applyNumberFormat="1" applyFont="1" applyFill="1">
      <alignment/>
      <protection/>
    </xf>
    <xf numFmtId="164" fontId="2" fillId="0" borderId="0" xfId="20" applyFont="1" applyFill="1">
      <alignment/>
      <protection/>
    </xf>
    <xf numFmtId="169" fontId="2" fillId="0" borderId="0" xfId="20" applyNumberFormat="1" applyFont="1" applyFill="1">
      <alignment/>
      <protection/>
    </xf>
    <xf numFmtId="164" fontId="1" fillId="0" borderId="0" xfId="20" applyFill="1">
      <alignment/>
      <protection/>
    </xf>
    <xf numFmtId="164" fontId="2" fillId="0" borderId="0" xfId="20" applyFont="1">
      <alignment/>
      <protection/>
    </xf>
    <xf numFmtId="169" fontId="1" fillId="0" borderId="0" xfId="20" applyNumberFormat="1">
      <alignment/>
      <protection/>
    </xf>
    <xf numFmtId="170" fontId="1" fillId="0" borderId="0" xfId="20" applyNumberFormat="1">
      <alignment/>
      <protection/>
    </xf>
    <xf numFmtId="164" fontId="5" fillId="0" borderId="0" xfId="20" applyFont="1">
      <alignment/>
      <protection/>
    </xf>
    <xf numFmtId="164" fontId="6" fillId="0" borderId="0" xfId="20" applyFont="1">
      <alignment/>
      <protection/>
    </xf>
    <xf numFmtId="169" fontId="5" fillId="0" borderId="0" xfId="20" applyNumberFormat="1" applyFont="1">
      <alignment/>
      <protection/>
    </xf>
    <xf numFmtId="170" fontId="5" fillId="0" borderId="0" xfId="20" applyNumberFormat="1" applyFon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B8B8B"/>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D7D31"/>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représentation graphiquede la valeur d'une part en fonction du montant de gains ITM [€]</a:t>
            </a:r>
          </a:p>
        </c:rich>
      </c:tx>
      <c:layout/>
      <c:spPr>
        <a:noFill/>
        <a:ln>
          <a:noFill/>
        </a:ln>
      </c:spPr>
    </c:title>
    <c:plotArea>
      <c:layout/>
      <c:lineChart>
        <c:grouping val="standard"/>
        <c:varyColors val="0"/>
        <c:ser>
          <c:idx val="0"/>
          <c:order val="0"/>
          <c:tx>
            <c:strRef>
              <c:f>'details stacking'!$D$1:$D$1</c:f>
            </c:strRef>
          </c:tx>
          <c:spPr>
            <a:ln w="25400">
              <a:solidFill>
                <a:srgbClr val="ED7D3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'details stacking'!$A$4:$A$257</c:f>
              <c:numCache/>
            </c:numRef>
          </c:cat>
          <c:val>
            <c:numRef>
              <c:f>'details stacking'!$D$4:$D$257</c:f>
              <c:numCache/>
            </c:numRef>
          </c:val>
          <c:smooth val="0"/>
        </c:ser>
        <c:marker val="1"/>
        <c:axId val="41450656"/>
        <c:axId val="9938081"/>
      </c:lineChart>
      <c:dateAx>
        <c:axId val="41450656"/>
        <c:scaling>
          <c:orientation val="minMax"/>
        </c:scaling>
        <c:axPos val="b"/>
        <c:delete val="0"/>
        <c:numFmt formatCode="General" sourceLinked="1"/>
        <c:majorTickMark val="out"/>
        <c:minorTickMark val="none"/>
        <c:tickLblPos val="nextTo"/>
        <c:spPr>
          <a:ln w="12700">
            <a:solidFill>
              <a:srgbClr val="8B8B8B"/>
            </a:solidFill>
          </a:ln>
        </c:spPr>
        <c:txPr>
          <a:bodyPr vert="horz" rot="0"/>
          <a:lstStyle/>
          <a:p>
            <a:pPr>
              <a:defRPr lang="en-US" cap="none" sz="1000" b="0" i="0" u="none" baseline="0">
                <a:solidFill>
                  <a:srgbClr val="000000"/>
                </a:solidFill>
              </a:defRPr>
            </a:pPr>
          </a:p>
        </c:txPr>
        <c:crossAx val="9938081"/>
        <c:crossesAt val="0"/>
        <c:auto val="0"/>
        <c:noMultiLvlLbl val="0"/>
      </c:dateAx>
      <c:valAx>
        <c:axId val="9938081"/>
        <c:scaling>
          <c:orientation val="minMax"/>
        </c:scaling>
        <c:axPos val="l"/>
        <c:majorGridlines>
          <c:spPr>
            <a:ln w="12700">
              <a:solidFill>
                <a:srgbClr val="8B8B8B"/>
              </a:solidFill>
            </a:ln>
          </c:spPr>
        </c:majorGridlines>
        <c:delete val="0"/>
        <c:numFmt formatCode="General" sourceLinked="1"/>
        <c:majorTickMark val="out"/>
        <c:minorTickMark val="none"/>
        <c:tickLblPos val="nextTo"/>
        <c:spPr>
          <a:ln w="12700">
            <a:solidFill>
              <a:srgbClr val="8B8B8B"/>
            </a:solidFill>
          </a:ln>
        </c:spPr>
        <c:txPr>
          <a:bodyPr vert="horz" rot="0"/>
          <a:lstStyle/>
          <a:p>
            <a:pPr>
              <a:defRPr lang="en-US" cap="none" sz="1000" b="0" i="0" u="none" baseline="0">
                <a:solidFill>
                  <a:srgbClr val="000000"/>
                </a:solidFill>
              </a:defRPr>
            </a:pPr>
          </a:p>
        </c:txPr>
        <c:crossAx val="41450656"/>
        <c:crossesAt val="1"/>
        <c:crossBetween val="midCat"/>
        <c:dispUnits/>
      </c:valAx>
      <c:spPr>
        <a:ln w="3175">
          <a:noFill/>
        </a:ln>
      </c:spPr>
    </c:plotArea>
    <c:legend>
      <c:legendPos val="r"/>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représentation graphiquede la valeur d'une part à 500€ en fonction du montant de gains ITM [€]</a:t>
            </a:r>
          </a:p>
        </c:rich>
      </c:tx>
      <c:layout/>
      <c:spPr>
        <a:noFill/>
        <a:ln>
          <a:noFill/>
        </a:ln>
      </c:spPr>
    </c:title>
    <c:plotArea>
      <c:layout>
        <c:manualLayout>
          <c:xMode val="edge"/>
          <c:yMode val="edge"/>
          <c:x val="0.02675"/>
          <c:y val="0.0795"/>
          <c:w val="0.89525"/>
          <c:h val="0.8575"/>
        </c:manualLayout>
      </c:layout>
      <c:lineChart>
        <c:grouping val="standard"/>
        <c:varyColors val="0"/>
        <c:ser>
          <c:idx val="0"/>
          <c:order val="0"/>
          <c:tx>
            <c:strRef>
              <c:f>'details stacking'!$D$1:$D$1</c:f>
            </c:strRef>
          </c:tx>
          <c:spPr>
            <a:ln w="25400">
              <a:solidFill>
                <a:srgbClr val="ED7D3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'details stacking'!$A$4:$A$257</c:f>
              <c:numCache/>
            </c:numRef>
          </c:cat>
          <c:val>
            <c:numRef>
              <c:f>'details stacking'!$D$4:$D$257</c:f>
              <c:numCache/>
            </c:numRef>
          </c:val>
          <c:smooth val="0"/>
        </c:ser>
        <c:marker val="1"/>
        <c:axId val="41995490"/>
        <c:axId val="45352291"/>
      </c:lineChart>
      <c:dateAx>
        <c:axId val="41995490"/>
        <c:scaling>
          <c:orientation val="minMax"/>
        </c:scaling>
        <c:axPos val="b"/>
        <c:delete val="0"/>
        <c:numFmt formatCode="General" sourceLinked="1"/>
        <c:majorTickMark val="out"/>
        <c:minorTickMark val="none"/>
        <c:tickLblPos val="nextTo"/>
        <c:spPr>
          <a:ln w="12700">
            <a:solidFill>
              <a:srgbClr val="8B8B8B"/>
            </a:solidFill>
          </a:ln>
        </c:spPr>
        <c:txPr>
          <a:bodyPr vert="horz" rot="0"/>
          <a:lstStyle/>
          <a:p>
            <a:pPr>
              <a:defRPr lang="en-US" cap="none" sz="1000" b="0" i="0" u="none" baseline="0">
                <a:solidFill>
                  <a:srgbClr val="000000"/>
                </a:solidFill>
              </a:defRPr>
            </a:pPr>
          </a:p>
        </c:txPr>
        <c:crossAx val="45352291"/>
        <c:crossesAt val="0"/>
        <c:auto val="0"/>
        <c:noMultiLvlLbl val="0"/>
      </c:dateAx>
      <c:valAx>
        <c:axId val="45352291"/>
        <c:scaling>
          <c:orientation val="minMax"/>
        </c:scaling>
        <c:axPos val="l"/>
        <c:majorGridlines>
          <c:spPr>
            <a:ln w="12700">
              <a:solidFill>
                <a:srgbClr val="8B8B8B"/>
              </a:solidFill>
            </a:ln>
          </c:spPr>
        </c:majorGridlines>
        <c:delete val="0"/>
        <c:numFmt formatCode="General" sourceLinked="1"/>
        <c:majorTickMark val="out"/>
        <c:minorTickMark val="none"/>
        <c:tickLblPos val="nextTo"/>
        <c:spPr>
          <a:ln w="12700">
            <a:solidFill>
              <a:srgbClr val="8B8B8B"/>
            </a:solidFill>
          </a:ln>
        </c:spPr>
        <c:txPr>
          <a:bodyPr vert="horz" rot="0"/>
          <a:lstStyle/>
          <a:p>
            <a:pPr>
              <a:defRPr lang="en-US" cap="none" sz="1000" b="0" i="0" u="none" baseline="0">
                <a:solidFill>
                  <a:srgbClr val="000000"/>
                </a:solidFill>
              </a:defRPr>
            </a:pPr>
          </a:p>
        </c:txPr>
        <c:crossAx val="41995490"/>
        <c:crossesAt val="1"/>
        <c:crossBetween val="midCat"/>
        <c:dispUnits/>
      </c:valAx>
      <c:spPr>
        <a:ln w="3175">
          <a:noFill/>
        </a:ln>
      </c:spPr>
    </c:plotArea>
    <c:legend>
      <c:legendPos val="r"/>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4</xdr:row>
      <xdr:rowOff>9525</xdr:rowOff>
    </xdr:from>
    <xdr:to>
      <xdr:col>13</xdr:col>
      <xdr:colOff>561975</xdr:colOff>
      <xdr:row>18</xdr:row>
      <xdr:rowOff>66675</xdr:rowOff>
    </xdr:to>
    <xdr:graphicFrame>
      <xdr:nvGraphicFramePr>
        <xdr:cNvPr id="1" name="Chart 1"/>
        <xdr:cNvGraphicFramePr/>
      </xdr:nvGraphicFramePr>
      <xdr:xfrm>
        <a:off x="9686925" y="657225"/>
        <a:ext cx="4629150" cy="2324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0</xdr:row>
      <xdr:rowOff>133350</xdr:rowOff>
    </xdr:from>
    <xdr:to>
      <xdr:col>13</xdr:col>
      <xdr:colOff>390525</xdr:colOff>
      <xdr:row>31</xdr:row>
      <xdr:rowOff>19050</xdr:rowOff>
    </xdr:to>
    <xdr:graphicFrame>
      <xdr:nvGraphicFramePr>
        <xdr:cNvPr id="1" name="Chart 1"/>
        <xdr:cNvGraphicFramePr/>
      </xdr:nvGraphicFramePr>
      <xdr:xfrm>
        <a:off x="523875" y="133350"/>
        <a:ext cx="9896475" cy="4905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38"/>
  <sheetViews>
    <sheetView workbookViewId="0" topLeftCell="A11">
      <selection activeCell="A21" sqref="A21"/>
    </sheetView>
  </sheetViews>
  <sheetFormatPr defaultColWidth="12.57421875" defaultRowHeight="12.75"/>
  <cols>
    <col min="1" max="1" width="11.57421875" style="1" customWidth="1"/>
    <col min="2" max="3" width="25.140625" style="1" customWidth="1"/>
    <col min="4" max="6" width="11.57421875" style="1" customWidth="1"/>
    <col min="7" max="7" width="13.28125" style="1" customWidth="1"/>
    <col min="8" max="8" width="16.8515625" style="1" customWidth="1"/>
    <col min="9" max="9" width="11.57421875" style="1" customWidth="1"/>
    <col min="10" max="10" width="14.00390625" style="1" customWidth="1"/>
    <col min="11" max="16384" width="11.57421875" style="1" customWidth="1"/>
  </cols>
  <sheetData>
    <row r="1" spans="1:11" ht="12.75">
      <c r="A1" s="2" t="s">
        <v>0</v>
      </c>
      <c r="B1" s="2"/>
      <c r="C1" s="2"/>
      <c r="D1" s="2"/>
      <c r="E1" s="2"/>
      <c r="F1" s="2"/>
      <c r="G1" s="2"/>
      <c r="H1" s="2"/>
      <c r="I1" s="2"/>
      <c r="J1" s="2"/>
      <c r="K1" s="2"/>
    </row>
    <row r="2" spans="1:11" ht="12.75">
      <c r="A2" s="3" t="s">
        <v>1</v>
      </c>
      <c r="B2" s="4" t="s">
        <v>2</v>
      </c>
      <c r="C2" s="4" t="s">
        <v>3</v>
      </c>
      <c r="D2" s="4" t="s">
        <v>4</v>
      </c>
      <c r="E2" s="4" t="s">
        <v>5</v>
      </c>
      <c r="F2" s="4" t="s">
        <v>6</v>
      </c>
      <c r="G2" s="4" t="s">
        <v>7</v>
      </c>
      <c r="H2" s="4" t="s">
        <v>8</v>
      </c>
      <c r="I2" s="4" t="s">
        <v>9</v>
      </c>
      <c r="J2" s="5" t="s">
        <v>10</v>
      </c>
      <c r="K2" s="6" t="s">
        <v>11</v>
      </c>
    </row>
    <row r="3" spans="1:11" ht="12.75">
      <c r="A3" s="7">
        <v>1</v>
      </c>
      <c r="B3" s="8" t="s">
        <v>12</v>
      </c>
      <c r="C3" s="8" t="s">
        <v>13</v>
      </c>
      <c r="D3" s="9">
        <v>42546</v>
      </c>
      <c r="E3" s="10">
        <v>1500</v>
      </c>
      <c r="F3" s="10">
        <f>E3*4</f>
        <v>6000</v>
      </c>
      <c r="G3" s="11">
        <f>F3/1.1</f>
        <v>5454.545454545454</v>
      </c>
      <c r="H3" s="10">
        <v>6000000</v>
      </c>
      <c r="I3" s="10">
        <v>3000</v>
      </c>
      <c r="J3" s="10">
        <v>1000000</v>
      </c>
      <c r="K3" s="12">
        <f>G3/$G$12*500</f>
        <v>136.11615245009077</v>
      </c>
    </row>
    <row r="4" spans="1:11" ht="12.75">
      <c r="A4" s="13">
        <v>2</v>
      </c>
      <c r="B4" s="14" t="s">
        <v>14</v>
      </c>
      <c r="C4" s="14" t="s">
        <v>15</v>
      </c>
      <c r="D4" s="15">
        <v>42550</v>
      </c>
      <c r="E4" s="16">
        <v>1600</v>
      </c>
      <c r="F4" s="16">
        <f>E4*4</f>
        <v>6400</v>
      </c>
      <c r="G4" s="17">
        <f>F4/1.1</f>
        <v>5818.181818181818</v>
      </c>
      <c r="H4" s="16">
        <v>275000</v>
      </c>
      <c r="I4" s="16">
        <v>3000</v>
      </c>
      <c r="J4" s="16">
        <v>300000</v>
      </c>
      <c r="K4" s="18">
        <f>G4/$G$12*500</f>
        <v>145.19056261343016</v>
      </c>
    </row>
    <row r="5" spans="1:11" ht="12.75">
      <c r="A5" s="13">
        <v>3</v>
      </c>
      <c r="B5" s="14" t="s">
        <v>16</v>
      </c>
      <c r="C5" s="14" t="s">
        <v>13</v>
      </c>
      <c r="D5" s="15">
        <v>42557</v>
      </c>
      <c r="E5" s="16">
        <v>1000</v>
      </c>
      <c r="F5" s="16">
        <f>E5*4</f>
        <v>4000</v>
      </c>
      <c r="G5" s="17">
        <f>F5/1.1</f>
        <v>3636.363636363636</v>
      </c>
      <c r="H5" s="16">
        <v>275000</v>
      </c>
      <c r="I5" s="16">
        <v>2000</v>
      </c>
      <c r="J5" s="16">
        <v>150000</v>
      </c>
      <c r="K5" s="18">
        <f>G5/$G$12*500</f>
        <v>90.74410163339384</v>
      </c>
    </row>
    <row r="6" spans="1:11" ht="12.75">
      <c r="A6" s="13">
        <v>4</v>
      </c>
      <c r="B6" s="14" t="s">
        <v>17</v>
      </c>
      <c r="C6" s="14" t="s">
        <v>13</v>
      </c>
      <c r="D6" s="14" t="s">
        <v>18</v>
      </c>
      <c r="E6" s="16">
        <v>235</v>
      </c>
      <c r="F6" s="16">
        <f>E6*4</f>
        <v>940</v>
      </c>
      <c r="G6" s="17">
        <f>F6/1.1</f>
        <v>854.5454545454545</v>
      </c>
      <c r="H6" s="16">
        <v>60000</v>
      </c>
      <c r="I6" s="16">
        <v>400</v>
      </c>
      <c r="J6" s="16">
        <v>30000</v>
      </c>
      <c r="K6" s="18">
        <f>G6/$G$12*500</f>
        <v>21.324863883847552</v>
      </c>
    </row>
    <row r="7" spans="1:11" ht="12.75">
      <c r="A7" s="13">
        <v>5</v>
      </c>
      <c r="B7" s="14" t="s">
        <v>17</v>
      </c>
      <c r="C7" s="14" t="s">
        <v>13</v>
      </c>
      <c r="D7" s="14" t="s">
        <v>18</v>
      </c>
      <c r="E7" s="16">
        <v>235</v>
      </c>
      <c r="F7" s="16">
        <f>E7*4</f>
        <v>940</v>
      </c>
      <c r="G7" s="17">
        <f>F7/1.1</f>
        <v>854.5454545454545</v>
      </c>
      <c r="H7" s="16">
        <v>60000</v>
      </c>
      <c r="I7" s="16">
        <v>400</v>
      </c>
      <c r="J7" s="16">
        <v>30000</v>
      </c>
      <c r="K7" s="18">
        <f>G7/$G$12*500</f>
        <v>21.324863883847552</v>
      </c>
    </row>
    <row r="8" spans="1:11" ht="12.75">
      <c r="A8" s="13">
        <v>6</v>
      </c>
      <c r="B8" s="14" t="s">
        <v>17</v>
      </c>
      <c r="C8" s="14" t="s">
        <v>13</v>
      </c>
      <c r="D8" s="14" t="s">
        <v>18</v>
      </c>
      <c r="E8" s="16">
        <v>235</v>
      </c>
      <c r="F8" s="16">
        <f>E8*4</f>
        <v>940</v>
      </c>
      <c r="G8" s="17">
        <f>F8/1.1</f>
        <v>854.5454545454545</v>
      </c>
      <c r="H8" s="16">
        <v>60000</v>
      </c>
      <c r="I8" s="16">
        <v>400</v>
      </c>
      <c r="J8" s="16">
        <v>30000</v>
      </c>
      <c r="K8" s="18">
        <f>G8/$G$12*500</f>
        <v>21.324863883847552</v>
      </c>
    </row>
    <row r="9" spans="1:11" ht="12.75">
      <c r="A9" s="13">
        <v>7</v>
      </c>
      <c r="B9" s="14" t="s">
        <v>17</v>
      </c>
      <c r="C9" s="14" t="s">
        <v>13</v>
      </c>
      <c r="D9" s="14" t="s">
        <v>18</v>
      </c>
      <c r="E9" s="16">
        <v>235</v>
      </c>
      <c r="F9" s="16">
        <f>E9*4</f>
        <v>940</v>
      </c>
      <c r="G9" s="17">
        <f>F9/1.1</f>
        <v>854.5454545454545</v>
      </c>
      <c r="H9" s="16">
        <v>60000</v>
      </c>
      <c r="I9" s="16">
        <v>400</v>
      </c>
      <c r="J9" s="16">
        <v>30000</v>
      </c>
      <c r="K9" s="18">
        <f>G9/$G$12*500</f>
        <v>21.324863883847552</v>
      </c>
    </row>
    <row r="10" spans="1:11" ht="12.75">
      <c r="A10" s="13">
        <v>8</v>
      </c>
      <c r="B10" s="14" t="s">
        <v>17</v>
      </c>
      <c r="C10" s="14" t="s">
        <v>13</v>
      </c>
      <c r="D10" s="14" t="s">
        <v>18</v>
      </c>
      <c r="E10" s="16">
        <v>235</v>
      </c>
      <c r="F10" s="16">
        <f>E10*4</f>
        <v>940</v>
      </c>
      <c r="G10" s="17">
        <f>F10/1.1</f>
        <v>854.5454545454545</v>
      </c>
      <c r="H10" s="16">
        <v>60000</v>
      </c>
      <c r="I10" s="16">
        <v>400</v>
      </c>
      <c r="J10" s="16">
        <v>30000</v>
      </c>
      <c r="K10" s="18">
        <f>G10/$G$12*500</f>
        <v>21.324863883847552</v>
      </c>
    </row>
    <row r="11" spans="1:11" ht="12.75">
      <c r="A11" s="19">
        <v>9</v>
      </c>
      <c r="B11" s="20" t="s">
        <v>17</v>
      </c>
      <c r="C11" s="20" t="s">
        <v>13</v>
      </c>
      <c r="D11" s="20" t="s">
        <v>18</v>
      </c>
      <c r="E11" s="21">
        <v>235</v>
      </c>
      <c r="F11" s="21">
        <f>E11*4</f>
        <v>940</v>
      </c>
      <c r="G11" s="22">
        <f>F11/1.1</f>
        <v>854.5454545454545</v>
      </c>
      <c r="H11" s="21">
        <v>60000</v>
      </c>
      <c r="I11" s="21">
        <v>400</v>
      </c>
      <c r="J11" s="21">
        <v>30000</v>
      </c>
      <c r="K11" s="23">
        <f>G11/$G$12*500</f>
        <v>21.324863883847552</v>
      </c>
    </row>
    <row r="12" spans="1:11" ht="12.75">
      <c r="A12" s="24" t="s">
        <v>19</v>
      </c>
      <c r="B12" s="24"/>
      <c r="C12" s="24"/>
      <c r="D12" s="24"/>
      <c r="E12" s="25">
        <f>SUM(E3:E11)</f>
        <v>5510</v>
      </c>
      <c r="F12" s="25">
        <f>SUM(F3:F11)</f>
        <v>22040</v>
      </c>
      <c r="G12" s="26">
        <f>SUM(G3:G11)</f>
        <v>20036.363636363632</v>
      </c>
      <c r="H12" s="25">
        <f>SUM(H3:H11)</f>
        <v>6910000</v>
      </c>
      <c r="I12" s="25">
        <f>SUM(I3:I11)</f>
        <v>10400</v>
      </c>
      <c r="J12" s="25">
        <f>SUM(J3:J11)</f>
        <v>1630000</v>
      </c>
      <c r="K12" s="26">
        <f>SUM(K3:K11)</f>
        <v>500.0000000000002</v>
      </c>
    </row>
    <row r="13" spans="1:10" ht="12.75">
      <c r="A13" s="24"/>
      <c r="B13" s="24"/>
      <c r="C13" s="24"/>
      <c r="D13" s="24"/>
      <c r="E13" s="24"/>
      <c r="F13" s="24"/>
      <c r="G13" s="24"/>
      <c r="H13" s="24"/>
      <c r="I13" s="24"/>
      <c r="J13" s="24"/>
    </row>
    <row r="14" spans="1:10" ht="12.75">
      <c r="A14" s="24" t="s">
        <v>20</v>
      </c>
      <c r="B14" s="24"/>
      <c r="C14" s="24"/>
      <c r="D14" s="24"/>
      <c r="E14" s="24"/>
      <c r="F14" s="24"/>
      <c r="G14" s="24"/>
      <c r="H14" s="24"/>
      <c r="I14" s="24"/>
      <c r="J14" s="24"/>
    </row>
    <row r="15" ht="12.75">
      <c r="A15" s="1" t="s">
        <v>21</v>
      </c>
    </row>
    <row r="16" ht="12.75">
      <c r="A16" s="1" t="s">
        <v>22</v>
      </c>
    </row>
    <row r="17" ht="12.75">
      <c r="A17" s="1" t="s">
        <v>23</v>
      </c>
    </row>
    <row r="18" ht="12.75">
      <c r="A18" s="1" t="s">
        <v>24</v>
      </c>
    </row>
    <row r="19" ht="12.75">
      <c r="A19" s="1" t="s">
        <v>25</v>
      </c>
    </row>
    <row r="21" spans="1:7" ht="12.75">
      <c r="A21" s="27"/>
      <c r="B21" s="28"/>
      <c r="C21" s="28"/>
      <c r="D21" s="28"/>
      <c r="E21" s="28"/>
      <c r="F21" s="28"/>
      <c r="G21" s="28"/>
    </row>
    <row r="23" ht="12.75">
      <c r="A23" s="1" t="s">
        <v>26</v>
      </c>
    </row>
    <row r="24" ht="12.75">
      <c r="A24" s="1" t="s">
        <v>27</v>
      </c>
    </row>
    <row r="25" ht="12.75">
      <c r="A25" s="1" t="s">
        <v>28</v>
      </c>
    </row>
    <row r="27" spans="1:9" ht="12.75">
      <c r="A27" s="29" t="s">
        <v>29</v>
      </c>
      <c r="B27" s="29"/>
      <c r="C27" s="30"/>
      <c r="D27" s="14" t="s">
        <v>30</v>
      </c>
      <c r="E27" s="14" t="s">
        <v>31</v>
      </c>
      <c r="F27" s="31" t="s">
        <v>32</v>
      </c>
      <c r="G27" s="31"/>
      <c r="H27" s="31"/>
      <c r="I27" s="24"/>
    </row>
    <row r="28" spans="1:9" ht="12.75">
      <c r="A28" s="29" t="s">
        <v>33</v>
      </c>
      <c r="B28" s="29"/>
      <c r="C28" s="30"/>
      <c r="D28" s="14">
        <v>90</v>
      </c>
      <c r="E28" s="14">
        <v>10</v>
      </c>
      <c r="F28" s="31"/>
      <c r="G28" s="31"/>
      <c r="H28" s="31"/>
      <c r="I28" s="24"/>
    </row>
    <row r="29" spans="1:9" ht="12.75">
      <c r="A29" s="29" t="s">
        <v>34</v>
      </c>
      <c r="B29" s="29"/>
      <c r="C29" s="30"/>
      <c r="D29" s="14">
        <v>80</v>
      </c>
      <c r="E29" s="14">
        <v>20</v>
      </c>
      <c r="F29" s="31"/>
      <c r="G29" s="31"/>
      <c r="H29" s="31"/>
      <c r="I29" s="24"/>
    </row>
    <row r="30" spans="1:9" ht="12.75">
      <c r="A30" s="29" t="s">
        <v>35</v>
      </c>
      <c r="B30" s="29"/>
      <c r="C30" s="30"/>
      <c r="D30" s="14">
        <v>70</v>
      </c>
      <c r="E30" s="14">
        <v>30</v>
      </c>
      <c r="F30" s="31"/>
      <c r="G30" s="31"/>
      <c r="H30" s="31"/>
      <c r="I30" s="24"/>
    </row>
    <row r="31" spans="1:9" ht="12.75">
      <c r="A31" s="29" t="s">
        <v>36</v>
      </c>
      <c r="B31" s="29"/>
      <c r="C31" s="30"/>
      <c r="D31" s="14">
        <v>60</v>
      </c>
      <c r="E31" s="14">
        <v>40</v>
      </c>
      <c r="F31" s="31"/>
      <c r="G31" s="31"/>
      <c r="H31" s="31"/>
      <c r="I31" s="24"/>
    </row>
    <row r="32" spans="1:9" ht="12.75">
      <c r="A32" s="29" t="s">
        <v>37</v>
      </c>
      <c r="B32" s="29"/>
      <c r="C32" s="30"/>
      <c r="D32" s="14">
        <v>50</v>
      </c>
      <c r="E32" s="14">
        <v>50</v>
      </c>
      <c r="F32" s="31"/>
      <c r="G32" s="31"/>
      <c r="H32" s="31"/>
      <c r="I32" s="24"/>
    </row>
    <row r="33" spans="1:9" ht="12.75">
      <c r="A33" s="29" t="s">
        <v>38</v>
      </c>
      <c r="B33" s="29"/>
      <c r="C33" s="30"/>
      <c r="D33" s="14">
        <v>40</v>
      </c>
      <c r="E33" s="14">
        <v>60</v>
      </c>
      <c r="F33" s="31"/>
      <c r="G33" s="31"/>
      <c r="H33" s="31"/>
      <c r="I33" s="24"/>
    </row>
    <row r="35" ht="12.75">
      <c r="A35" s="1" t="s">
        <v>39</v>
      </c>
    </row>
    <row r="37" ht="12.75">
      <c r="A37" s="1" t="s">
        <v>40</v>
      </c>
    </row>
    <row r="38" ht="12.75">
      <c r="A38" s="1" t="s">
        <v>41</v>
      </c>
    </row>
  </sheetData>
  <sheetProtection selectLockedCells="1" selectUnlockedCells="1"/>
  <mergeCells count="9">
    <mergeCell ref="A1:K1"/>
    <mergeCell ref="A27:B27"/>
    <mergeCell ref="F27:H33"/>
    <mergeCell ref="A28:B28"/>
    <mergeCell ref="A29:B29"/>
    <mergeCell ref="A30:B30"/>
    <mergeCell ref="A31:B31"/>
    <mergeCell ref="A32:B32"/>
    <mergeCell ref="A33:B33"/>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G257"/>
  <sheetViews>
    <sheetView tabSelected="1" workbookViewId="0" topLeftCell="A1">
      <selection activeCell="F3" sqref="F3"/>
    </sheetView>
  </sheetViews>
  <sheetFormatPr defaultColWidth="12.57421875" defaultRowHeight="12.75"/>
  <cols>
    <col min="1" max="1" width="29.57421875" style="1" customWidth="1"/>
    <col min="2" max="3" width="11.57421875" style="1" customWidth="1"/>
    <col min="4" max="4" width="16.7109375" style="1" customWidth="1"/>
    <col min="5" max="5" width="11.57421875" style="1" customWidth="1"/>
    <col min="6" max="6" width="33.8515625" style="1" customWidth="1"/>
    <col min="7" max="7" width="22.00390625" style="1" customWidth="1"/>
    <col min="8" max="16384" width="11.57421875" style="1" customWidth="1"/>
  </cols>
  <sheetData>
    <row r="1" spans="1:7" ht="12.75">
      <c r="A1" s="32" t="s">
        <v>42</v>
      </c>
      <c r="B1" s="33" t="s">
        <v>43</v>
      </c>
      <c r="C1" s="33" t="s">
        <v>44</v>
      </c>
      <c r="D1" s="34" t="s">
        <v>45</v>
      </c>
      <c r="F1" s="32" t="s">
        <v>46</v>
      </c>
      <c r="G1" s="32" t="s">
        <v>47</v>
      </c>
    </row>
    <row r="2" spans="1:7" ht="12.75">
      <c r="A2" s="32" t="s">
        <v>48</v>
      </c>
      <c r="B2" s="32"/>
      <c r="C2" s="32"/>
      <c r="D2" s="34"/>
      <c r="F2" s="32" t="s">
        <v>49</v>
      </c>
      <c r="G2" s="32"/>
    </row>
    <row r="3" spans="1:7" s="37" customFormat="1" ht="12.75">
      <c r="A3" s="35"/>
      <c r="B3" s="35"/>
      <c r="C3" s="35"/>
      <c r="D3" s="36"/>
      <c r="F3" s="35"/>
      <c r="G3" s="35"/>
    </row>
    <row r="4" spans="1:7" ht="12.75">
      <c r="A4" s="1">
        <v>4000</v>
      </c>
      <c r="B4" s="38">
        <f>A4*0.9</f>
        <v>3600</v>
      </c>
      <c r="C4" s="38">
        <f>A4*0.1</f>
        <v>400</v>
      </c>
      <c r="D4" s="39">
        <f>B4/1.1/40</f>
        <v>81.81818181818181</v>
      </c>
      <c r="E4" s="40"/>
      <c r="F4" s="1">
        <f>A4/4</f>
        <v>1000</v>
      </c>
      <c r="G4" s="40">
        <f>(B4/4)/1.1/105</f>
        <v>7.792207792207792</v>
      </c>
    </row>
    <row r="5" spans="1:7" ht="12.75">
      <c r="A5" s="1">
        <v>8000</v>
      </c>
      <c r="B5" s="38">
        <f>A5*0.9</f>
        <v>7200</v>
      </c>
      <c r="C5" s="38">
        <f>A5*0.1</f>
        <v>800</v>
      </c>
      <c r="D5" s="39">
        <f>B5/1.1/40</f>
        <v>163.63636363636363</v>
      </c>
      <c r="E5" s="40"/>
      <c r="F5" s="1">
        <f>A5/4</f>
        <v>2000</v>
      </c>
      <c r="G5" s="40">
        <f>(B5/4)/1.1/105</f>
        <v>15.584415584415584</v>
      </c>
    </row>
    <row r="6" spans="1:7" ht="12.75">
      <c r="A6" s="1">
        <v>12000</v>
      </c>
      <c r="B6" s="38">
        <f>A6*0.9</f>
        <v>10800</v>
      </c>
      <c r="C6" s="38">
        <f>A6*0.1</f>
        <v>1200</v>
      </c>
      <c r="D6" s="39">
        <f>B6/1.1/40</f>
        <v>245.45454545454544</v>
      </c>
      <c r="E6" s="40"/>
      <c r="F6" s="1">
        <f>A6/4</f>
        <v>3000</v>
      </c>
      <c r="G6" s="40">
        <f>(B6/4)/1.1/105</f>
        <v>23.376623376623375</v>
      </c>
    </row>
    <row r="7" spans="1:7" ht="12.75">
      <c r="A7" s="1">
        <v>16000</v>
      </c>
      <c r="B7" s="38">
        <f>A7*0.9</f>
        <v>14400</v>
      </c>
      <c r="C7" s="38">
        <f>A7*0.1</f>
        <v>1600</v>
      </c>
      <c r="D7" s="39">
        <f>B7/1.1/40</f>
        <v>327.27272727272725</v>
      </c>
      <c r="E7" s="40"/>
      <c r="F7" s="1">
        <f>A7/4</f>
        <v>4000</v>
      </c>
      <c r="G7" s="40">
        <f>(B7/4)/1.1/105</f>
        <v>31.16883116883117</v>
      </c>
    </row>
    <row r="8" spans="1:7" ht="12.75">
      <c r="A8" s="1">
        <v>20000</v>
      </c>
      <c r="B8" s="38">
        <f>A8*0.9</f>
        <v>18000</v>
      </c>
      <c r="C8" s="38">
        <f>A8*0.1</f>
        <v>2000</v>
      </c>
      <c r="D8" s="39">
        <f>B8/1.1/40</f>
        <v>409.09090909090907</v>
      </c>
      <c r="E8" s="40"/>
      <c r="F8" s="1">
        <f>A8/4</f>
        <v>5000</v>
      </c>
      <c r="G8" s="40">
        <f>(B8/4)/1.1/105</f>
        <v>38.96103896103896</v>
      </c>
    </row>
    <row r="9" spans="1:7" ht="12.75">
      <c r="A9" s="1">
        <v>24000</v>
      </c>
      <c r="B9" s="38">
        <f>18000+((A9-20000)*0.8)</f>
        <v>21200</v>
      </c>
      <c r="C9" s="38">
        <f>2000+((A9-20000)*0.2)</f>
        <v>2800</v>
      </c>
      <c r="D9" s="39">
        <f>B9/1.1/40</f>
        <v>481.8181818181818</v>
      </c>
      <c r="E9" s="40"/>
      <c r="F9" s="1">
        <f>A9/4</f>
        <v>6000</v>
      </c>
      <c r="G9" s="40">
        <f>(B9/4)/1.1/105</f>
        <v>45.887445887445885</v>
      </c>
    </row>
    <row r="10" spans="1:7" ht="12.75">
      <c r="A10" s="41">
        <v>25000</v>
      </c>
      <c r="B10" s="42">
        <f>18000+((A10-20000)*0.8)</f>
        <v>22000</v>
      </c>
      <c r="C10" s="42">
        <f>2000+((A10-20000)*0.2)</f>
        <v>3000</v>
      </c>
      <c r="D10" s="43">
        <f>B10/1.1/40</f>
        <v>500</v>
      </c>
      <c r="E10" s="44"/>
      <c r="F10" s="41">
        <f>A10/4</f>
        <v>6250</v>
      </c>
      <c r="G10" s="44">
        <f>(B10/4)/1.1/105</f>
        <v>47.61904761904762</v>
      </c>
    </row>
    <row r="11" spans="1:7" ht="12.75">
      <c r="A11" s="1">
        <v>28000</v>
      </c>
      <c r="B11" s="38">
        <f>18000+((A11-20000)*0.8)</f>
        <v>24400</v>
      </c>
      <c r="C11" s="38">
        <f>2000+((A11-20000)*0.2)</f>
        <v>3600</v>
      </c>
      <c r="D11" s="39">
        <f>B11/1.1/40</f>
        <v>554.5454545454545</v>
      </c>
      <c r="E11" s="40"/>
      <c r="F11" s="41">
        <f>A11/4</f>
        <v>7000</v>
      </c>
      <c r="G11" s="44">
        <f>(B11/4)/1.1/105</f>
        <v>52.81385281385281</v>
      </c>
    </row>
    <row r="12" spans="1:7" ht="12.75">
      <c r="A12" s="1">
        <v>32000</v>
      </c>
      <c r="B12" s="38">
        <f>26000+((A12-30000)*0.7)</f>
        <v>27400</v>
      </c>
      <c r="C12" s="38">
        <f>4000+((A12-30000)*0.3)</f>
        <v>4600</v>
      </c>
      <c r="D12" s="39">
        <f>B12/1.1/40</f>
        <v>622.7272727272727</v>
      </c>
      <c r="E12" s="40"/>
      <c r="F12" s="1">
        <f>A12/4</f>
        <v>8000</v>
      </c>
      <c r="G12" s="40">
        <f>(B12/4)/1.1/105</f>
        <v>59.307359307359306</v>
      </c>
    </row>
    <row r="13" spans="1:7" ht="12.75">
      <c r="A13" s="1">
        <v>34000</v>
      </c>
      <c r="B13" s="38">
        <f>26000+((A13-30000)*0.7)</f>
        <v>28800</v>
      </c>
      <c r="C13" s="38">
        <f>4000+((A13-30000)*0.3)</f>
        <v>5200</v>
      </c>
      <c r="D13" s="39">
        <f>B13/1.1/40</f>
        <v>654.5454545454545</v>
      </c>
      <c r="E13" s="40"/>
      <c r="F13" s="1">
        <f>A13/4</f>
        <v>8500</v>
      </c>
      <c r="G13" s="40">
        <f>(B13/4)/1.1/105</f>
        <v>62.33766233766234</v>
      </c>
    </row>
    <row r="14" spans="1:7" ht="12.75">
      <c r="A14" s="1">
        <v>36000</v>
      </c>
      <c r="B14" s="38">
        <f>26000+((A14-30000)*0.7)</f>
        <v>30200</v>
      </c>
      <c r="C14" s="38">
        <f>4000+((A14-30000)*0.3)</f>
        <v>5800</v>
      </c>
      <c r="D14" s="39">
        <f>B14/1.1/40</f>
        <v>686.3636363636363</v>
      </c>
      <c r="E14" s="40"/>
      <c r="F14" s="1">
        <f>A14/4</f>
        <v>9000</v>
      </c>
      <c r="G14" s="40">
        <f>(B14/4)/1.1/105</f>
        <v>65.36796536796537</v>
      </c>
    </row>
    <row r="15" spans="1:7" ht="12.75">
      <c r="A15" s="1">
        <v>38000</v>
      </c>
      <c r="B15" s="38">
        <f>26000+((A15-30000)*0.7)</f>
        <v>31600</v>
      </c>
      <c r="C15" s="38">
        <f>4000+((A15-30000)*0.3)</f>
        <v>6400</v>
      </c>
      <c r="D15" s="39">
        <f>B15/1.1/40</f>
        <v>718.1818181818181</v>
      </c>
      <c r="E15" s="40"/>
      <c r="F15" s="1">
        <f>A15/4</f>
        <v>9500</v>
      </c>
      <c r="G15" s="40">
        <f>(B15/4)/1.1/105</f>
        <v>68.39826839826839</v>
      </c>
    </row>
    <row r="16" spans="1:7" ht="12.75">
      <c r="A16" s="1">
        <v>40000</v>
      </c>
      <c r="B16" s="38">
        <f>26000+((A16-30000)*0.7)</f>
        <v>33000</v>
      </c>
      <c r="C16" s="38">
        <f>4000+((A16-30000)*0.3)</f>
        <v>7000</v>
      </c>
      <c r="D16" s="39">
        <f>B16/1.1/40</f>
        <v>749.9999999999999</v>
      </c>
      <c r="E16" s="40"/>
      <c r="F16" s="1">
        <f>A16/4</f>
        <v>10000</v>
      </c>
      <c r="G16" s="40">
        <f>(B16/4)/1.1/105</f>
        <v>71.42857142857142</v>
      </c>
    </row>
    <row r="17" spans="1:7" ht="12.75">
      <c r="A17" s="1">
        <v>42000</v>
      </c>
      <c r="B17" s="38">
        <f>33000+((A17-40000)*0.6)</f>
        <v>34200</v>
      </c>
      <c r="C17" s="38">
        <f>7000+((A17-40000)*0.4)</f>
        <v>7800</v>
      </c>
      <c r="D17" s="39">
        <f>B17/1.1/40</f>
        <v>777.2727272727273</v>
      </c>
      <c r="E17" s="40"/>
      <c r="F17" s="1">
        <f>A17/4</f>
        <v>10500</v>
      </c>
      <c r="G17" s="40">
        <f>(B17/4)/1.1/105</f>
        <v>74.02597402597402</v>
      </c>
    </row>
    <row r="18" spans="1:7" ht="12.75">
      <c r="A18" s="1">
        <v>44000</v>
      </c>
      <c r="B18" s="38">
        <f>33000+((A18-40000)*0.6)</f>
        <v>35400</v>
      </c>
      <c r="C18" s="38">
        <f>7000+((A18-40000)*0.4)</f>
        <v>8600</v>
      </c>
      <c r="D18" s="39">
        <f>B18/1.1/40</f>
        <v>804.5454545454545</v>
      </c>
      <c r="E18" s="40"/>
      <c r="F18" s="1">
        <f>A18/4</f>
        <v>11000</v>
      </c>
      <c r="G18" s="40">
        <f>(B18/4)/1.1/105</f>
        <v>76.62337662337661</v>
      </c>
    </row>
    <row r="19" spans="1:7" ht="12.75">
      <c r="A19" s="1">
        <v>46000</v>
      </c>
      <c r="B19" s="38">
        <f>33000+((A19-40000)*0.6)</f>
        <v>36600</v>
      </c>
      <c r="C19" s="38">
        <f>7000+((A19-40000)*0.4)</f>
        <v>9400</v>
      </c>
      <c r="D19" s="39">
        <f>B19/1.1/40</f>
        <v>831.8181818181818</v>
      </c>
      <c r="E19" s="40"/>
      <c r="F19" s="1">
        <f>A19/4</f>
        <v>11500</v>
      </c>
      <c r="G19" s="40">
        <f>(B19/4)/1.1/105</f>
        <v>79.22077922077922</v>
      </c>
    </row>
    <row r="20" spans="1:7" ht="12.75">
      <c r="A20" s="1">
        <v>48000</v>
      </c>
      <c r="B20" s="38">
        <f>33000+((A20-40000)*0.6)</f>
        <v>37800</v>
      </c>
      <c r="C20" s="38">
        <f>7000+((A20-40000)*0.4)</f>
        <v>10200</v>
      </c>
      <c r="D20" s="39">
        <f>B20/1.1/40</f>
        <v>859.090909090909</v>
      </c>
      <c r="E20" s="40"/>
      <c r="F20" s="1">
        <f>A20/4</f>
        <v>12000</v>
      </c>
      <c r="G20" s="40">
        <f>(B20/4)/1.1/105</f>
        <v>81.81818181818181</v>
      </c>
    </row>
    <row r="21" spans="1:7" ht="12.75">
      <c r="A21" s="1">
        <v>50000</v>
      </c>
      <c r="B21" s="38">
        <f>33000+((A21-40000)*0.6)</f>
        <v>39000</v>
      </c>
      <c r="C21" s="38">
        <f>7000+((A21-40000)*0.4)</f>
        <v>11000</v>
      </c>
      <c r="D21" s="39">
        <f>B21/1.1/40</f>
        <v>886.3636363636363</v>
      </c>
      <c r="E21" s="40"/>
      <c r="F21" s="1">
        <f>A21/4</f>
        <v>12500</v>
      </c>
      <c r="G21" s="40">
        <f>(B21/4)/1.1/105</f>
        <v>84.4155844155844</v>
      </c>
    </row>
    <row r="22" spans="1:7" ht="12.75">
      <c r="A22" s="1">
        <v>52000</v>
      </c>
      <c r="B22" s="38">
        <f>33000+((A22-40000)*0.6)</f>
        <v>40200</v>
      </c>
      <c r="C22" s="38">
        <f>7000+((A22-40000)*0.4)</f>
        <v>11800</v>
      </c>
      <c r="D22" s="39">
        <f>B22/1.1/40</f>
        <v>913.6363636363636</v>
      </c>
      <c r="E22" s="40"/>
      <c r="F22" s="1">
        <f>A22/4</f>
        <v>13000</v>
      </c>
      <c r="G22" s="40">
        <f>(B22/4)/1.1/105</f>
        <v>87.01298701298701</v>
      </c>
    </row>
    <row r="23" spans="1:7" ht="12.75">
      <c r="A23" s="1">
        <v>54000</v>
      </c>
      <c r="B23" s="38">
        <f>33000+((A23-40000)*0.6)</f>
        <v>41400</v>
      </c>
      <c r="C23" s="38">
        <f>7000+((A23-40000)*0.4)</f>
        <v>12600</v>
      </c>
      <c r="D23" s="39">
        <f>B23/1.1/40</f>
        <v>940.9090909090908</v>
      </c>
      <c r="E23" s="40"/>
      <c r="F23" s="1">
        <f>A23/4</f>
        <v>13500</v>
      </c>
      <c r="G23" s="40">
        <f>(B23/4)/1.1/105</f>
        <v>89.6103896103896</v>
      </c>
    </row>
    <row r="24" spans="1:7" ht="12.75">
      <c r="A24" s="1">
        <v>56000</v>
      </c>
      <c r="B24" s="38">
        <f>33000+((A24-40000)*0.6)</f>
        <v>42600</v>
      </c>
      <c r="C24" s="38">
        <f>7000+((A24-40000)*0.4)</f>
        <v>13400</v>
      </c>
      <c r="D24" s="39">
        <f>B24/1.1/40</f>
        <v>968.181818181818</v>
      </c>
      <c r="E24" s="40"/>
      <c r="F24" s="1">
        <f>A24/4</f>
        <v>14000</v>
      </c>
      <c r="G24" s="40">
        <f>(B24/4)/1.1/105</f>
        <v>92.2077922077922</v>
      </c>
    </row>
    <row r="25" spans="1:7" ht="12.75">
      <c r="A25" s="1">
        <v>58000</v>
      </c>
      <c r="B25" s="38">
        <f>33000+((A25-40000)*0.6)</f>
        <v>43800</v>
      </c>
      <c r="C25" s="38">
        <f>7000+((A25-40000)*0.4)</f>
        <v>14200</v>
      </c>
      <c r="D25" s="39">
        <f>B25/1.1/40</f>
        <v>995.4545454545454</v>
      </c>
      <c r="E25" s="40"/>
      <c r="F25" s="1">
        <f>A25/4</f>
        <v>14500</v>
      </c>
      <c r="G25" s="40">
        <f>(B25/4)/1.1/105</f>
        <v>94.8051948051948</v>
      </c>
    </row>
    <row r="26" spans="1:7" ht="12.75">
      <c r="A26" s="1">
        <v>60000</v>
      </c>
      <c r="B26" s="38">
        <f>33000+((A26-40000)*0.6)</f>
        <v>45000</v>
      </c>
      <c r="C26" s="38">
        <f>7000+((A26-40000)*0.4)</f>
        <v>15000</v>
      </c>
      <c r="D26" s="39">
        <f>B26/1.1/40</f>
        <v>1022.7272727272726</v>
      </c>
      <c r="E26" s="40"/>
      <c r="F26" s="1">
        <f>A26/4</f>
        <v>15000</v>
      </c>
      <c r="G26" s="40">
        <f>(B26/4)/1.1/105</f>
        <v>97.4025974025974</v>
      </c>
    </row>
    <row r="27" spans="1:7" ht="12.75">
      <c r="A27" s="1">
        <v>62000</v>
      </c>
      <c r="B27" s="38">
        <f>45000+((A27-60000)*0.5)</f>
        <v>46000</v>
      </c>
      <c r="C27" s="38">
        <f>15000+((A27-60000)*0.5)</f>
        <v>16000</v>
      </c>
      <c r="D27" s="39">
        <f>B27/1.1/40</f>
        <v>1045.4545454545455</v>
      </c>
      <c r="E27" s="40"/>
      <c r="F27" s="1">
        <f>A27/4</f>
        <v>15500</v>
      </c>
      <c r="G27" s="40">
        <f>(B27/4)/1.1/105</f>
        <v>99.56709956709956</v>
      </c>
    </row>
    <row r="28" spans="1:7" ht="12.75">
      <c r="A28" s="1">
        <v>65000</v>
      </c>
      <c r="B28" s="38">
        <f>45000+((A28-60000)*0.5)</f>
        <v>47500</v>
      </c>
      <c r="C28" s="38">
        <f>15000+((A28-60000)*0.5)</f>
        <v>17500</v>
      </c>
      <c r="D28" s="39">
        <f>B28/1.1/40</f>
        <v>1079.5454545454545</v>
      </c>
      <c r="E28" s="40"/>
      <c r="F28" s="1">
        <f>A28/4</f>
        <v>16250</v>
      </c>
      <c r="G28" s="40">
        <f>(B28/4)/1.1/105</f>
        <v>102.8138528138528</v>
      </c>
    </row>
    <row r="29" spans="1:7" ht="12.75">
      <c r="A29" s="1">
        <v>68000</v>
      </c>
      <c r="B29" s="38">
        <f>45000+((A29-60000)*0.5)</f>
        <v>49000</v>
      </c>
      <c r="C29" s="38">
        <f>15000+((A29-60000)*0.5)</f>
        <v>19000</v>
      </c>
      <c r="D29" s="39">
        <f>B29/1.1/40</f>
        <v>1113.6363636363635</v>
      </c>
      <c r="E29" s="40"/>
      <c r="F29" s="1">
        <f>A29/4</f>
        <v>17000</v>
      </c>
      <c r="G29" s="40">
        <f>(B29/4)/1.1/105</f>
        <v>106.06060606060606</v>
      </c>
    </row>
    <row r="30" spans="1:7" ht="12.75">
      <c r="A30" s="1">
        <v>71000</v>
      </c>
      <c r="B30" s="38">
        <f>45000+((A30-60000)*0.5)</f>
        <v>50500</v>
      </c>
      <c r="C30" s="38">
        <f>15000+((A30-60000)*0.5)</f>
        <v>20500</v>
      </c>
      <c r="D30" s="39">
        <f>B30/1.1/40</f>
        <v>1147.7272727272725</v>
      </c>
      <c r="E30" s="40"/>
      <c r="F30" s="1">
        <f>A30/4</f>
        <v>17750</v>
      </c>
      <c r="G30" s="40">
        <f>(B30/4)/1.1/105</f>
        <v>109.30735930735929</v>
      </c>
    </row>
    <row r="31" spans="1:7" ht="12.75">
      <c r="A31" s="1">
        <v>74000</v>
      </c>
      <c r="B31" s="38">
        <f>45000+((A31-60000)*0.5)</f>
        <v>52000</v>
      </c>
      <c r="C31" s="38">
        <f>15000+((A31-60000)*0.5)</f>
        <v>22000</v>
      </c>
      <c r="D31" s="39">
        <f>B31/1.1/40</f>
        <v>1181.8181818181818</v>
      </c>
      <c r="E31" s="40"/>
      <c r="F31" s="1">
        <f>A31/4</f>
        <v>18500</v>
      </c>
      <c r="G31" s="40">
        <f>(B31/4)/1.1/105</f>
        <v>112.55411255411255</v>
      </c>
    </row>
    <row r="32" spans="1:7" ht="12.75">
      <c r="A32" s="1">
        <v>77000</v>
      </c>
      <c r="B32" s="38">
        <f>45000+((A32-60000)*0.5)</f>
        <v>53500</v>
      </c>
      <c r="C32" s="38">
        <f>15000+((A32-60000)*0.5)</f>
        <v>23500</v>
      </c>
      <c r="D32" s="39">
        <f>B32/1.1/40</f>
        <v>1215.9090909090908</v>
      </c>
      <c r="E32" s="40"/>
      <c r="F32" s="1">
        <f>A32/4</f>
        <v>19250</v>
      </c>
      <c r="G32" s="40">
        <f>(B32/4)/1.1/105</f>
        <v>115.8008658008658</v>
      </c>
    </row>
    <row r="33" spans="1:7" ht="12.75">
      <c r="A33" s="1">
        <v>80000</v>
      </c>
      <c r="B33" s="38">
        <f>45000+((A33-60000)*0.5)</f>
        <v>55000</v>
      </c>
      <c r="C33" s="38">
        <f>15000+((A33-60000)*0.5)</f>
        <v>25000</v>
      </c>
      <c r="D33" s="39">
        <f>B33/1.1/40</f>
        <v>1249.9999999999998</v>
      </c>
      <c r="E33" s="40"/>
      <c r="F33" s="1">
        <f>A33/4</f>
        <v>20000</v>
      </c>
      <c r="G33" s="40">
        <f>(B33/4)/1.1/105</f>
        <v>119.04761904761904</v>
      </c>
    </row>
    <row r="34" spans="1:7" ht="12.75">
      <c r="A34" s="1">
        <v>83000</v>
      </c>
      <c r="B34" s="38">
        <f>45000+((A34-60000)*0.5)</f>
        <v>56500</v>
      </c>
      <c r="C34" s="38">
        <f>15000+((A34-60000)*0.5)</f>
        <v>26500</v>
      </c>
      <c r="D34" s="39">
        <f>B34/1.1/40</f>
        <v>1284.090909090909</v>
      </c>
      <c r="E34" s="40"/>
      <c r="F34" s="1">
        <f>A34/4</f>
        <v>20750</v>
      </c>
      <c r="G34" s="40">
        <f>(B34/4)/1.1/105</f>
        <v>122.29437229437228</v>
      </c>
    </row>
    <row r="35" spans="1:7" ht="12.75">
      <c r="A35" s="1">
        <v>86000</v>
      </c>
      <c r="B35" s="38">
        <f>45000+((A35-60000)*0.5)</f>
        <v>58000</v>
      </c>
      <c r="C35" s="38">
        <f>15000+((A35-60000)*0.5)</f>
        <v>28000</v>
      </c>
      <c r="D35" s="39">
        <f>B35/1.1/40</f>
        <v>1318.181818181818</v>
      </c>
      <c r="E35" s="40"/>
      <c r="F35" s="1">
        <f>A35/4</f>
        <v>21500</v>
      </c>
      <c r="G35" s="40">
        <f>(B35/4)/1.1/105</f>
        <v>125.54112554112552</v>
      </c>
    </row>
    <row r="36" spans="1:7" ht="12.75">
      <c r="A36" s="1">
        <v>89000</v>
      </c>
      <c r="B36" s="38">
        <f>45000+((A36-60000)*0.5)</f>
        <v>59500</v>
      </c>
      <c r="C36" s="38">
        <f>15000+((A36-60000)*0.5)</f>
        <v>29500</v>
      </c>
      <c r="D36" s="39">
        <f>B36/1.1/40</f>
        <v>1352.2727272727273</v>
      </c>
      <c r="E36" s="40"/>
      <c r="F36" s="1">
        <f>A36/4</f>
        <v>22250</v>
      </c>
      <c r="G36" s="40">
        <f>(B36/4)/1.1/105</f>
        <v>128.78787878787878</v>
      </c>
    </row>
    <row r="37" spans="1:7" ht="12.75">
      <c r="A37" s="1">
        <v>92000</v>
      </c>
      <c r="B37" s="38">
        <f>45000+((A37-60000)*0.5)</f>
        <v>61000</v>
      </c>
      <c r="C37" s="38">
        <f>15000+((A37-60000)*0.5)</f>
        <v>31000</v>
      </c>
      <c r="D37" s="39">
        <f>B37/1.1/40</f>
        <v>1386.3636363636363</v>
      </c>
      <c r="E37" s="40"/>
      <c r="F37" s="1">
        <f>A37/4</f>
        <v>23000</v>
      </c>
      <c r="G37" s="40">
        <f>(B37/4)/1.1/105</f>
        <v>132.034632034632</v>
      </c>
    </row>
    <row r="38" spans="1:7" ht="12.75">
      <c r="A38" s="1">
        <v>95000</v>
      </c>
      <c r="B38" s="38">
        <f>45000+((A38-60000)*0.5)</f>
        <v>62500</v>
      </c>
      <c r="C38" s="38">
        <f>15000+((A38-60000)*0.5)</f>
        <v>32500</v>
      </c>
      <c r="D38" s="39">
        <f>B38/1.1/40</f>
        <v>1420.4545454545455</v>
      </c>
      <c r="E38" s="40"/>
      <c r="F38" s="1">
        <f>A38/4</f>
        <v>23750</v>
      </c>
      <c r="G38" s="40">
        <f>(B38/4)/1.1/105</f>
        <v>135.28138528138527</v>
      </c>
    </row>
    <row r="39" spans="1:7" ht="12.75">
      <c r="A39" s="1">
        <v>100000</v>
      </c>
      <c r="B39" s="38">
        <f>45000+((A39-60000)*0.5)</f>
        <v>65000</v>
      </c>
      <c r="C39" s="38">
        <f>15000+((A39-60000)*0.5)</f>
        <v>35000</v>
      </c>
      <c r="D39" s="39">
        <f>B39/1.1/40</f>
        <v>1477.2727272727273</v>
      </c>
      <c r="E39" s="40"/>
      <c r="F39" s="1">
        <f>A39/4</f>
        <v>25000</v>
      </c>
      <c r="G39" s="40">
        <f>(B39/4)/1.1/105</f>
        <v>140.69264069264068</v>
      </c>
    </row>
    <row r="40" spans="1:7" ht="12.75">
      <c r="A40" s="1">
        <v>103000</v>
      </c>
      <c r="B40" s="38">
        <f>65000+((A40-100000)*0.4)</f>
        <v>66200</v>
      </c>
      <c r="C40" s="38">
        <f>35000+((A40-100000)*0.6)</f>
        <v>36800</v>
      </c>
      <c r="D40" s="39">
        <f>B40/1.1/40</f>
        <v>1504.5454545454545</v>
      </c>
      <c r="E40" s="40"/>
      <c r="F40" s="1">
        <f>A40/4</f>
        <v>25750</v>
      </c>
      <c r="G40" s="40">
        <f>(B40/4)/1.1/105</f>
        <v>143.2900432900433</v>
      </c>
    </row>
    <row r="41" spans="1:7" ht="12.75">
      <c r="A41" s="1">
        <v>106000</v>
      </c>
      <c r="B41" s="38">
        <f>65000+((A41-100000)*0.4)</f>
        <v>67400</v>
      </c>
      <c r="C41" s="38">
        <f>35000+((A41-100000)*0.6)</f>
        <v>38600</v>
      </c>
      <c r="D41" s="39">
        <f>B41/1.1/40</f>
        <v>1531.8181818181815</v>
      </c>
      <c r="E41" s="40"/>
      <c r="F41" s="1">
        <f>A41/4</f>
        <v>26500</v>
      </c>
      <c r="G41" s="40">
        <f>(B41/4)/1.1/105</f>
        <v>145.88744588744586</v>
      </c>
    </row>
    <row r="42" spans="1:7" ht="12.75">
      <c r="A42" s="1">
        <v>109000</v>
      </c>
      <c r="B42" s="38">
        <f>65000+((A42-100000)*0.4)</f>
        <v>68600</v>
      </c>
      <c r="C42" s="38">
        <f>35000+((A42-100000)*0.6)</f>
        <v>40400</v>
      </c>
      <c r="D42" s="39">
        <f>B42/1.1/40</f>
        <v>1559.090909090909</v>
      </c>
      <c r="E42" s="40"/>
      <c r="F42" s="1">
        <f>A42/4</f>
        <v>27250</v>
      </c>
      <c r="G42" s="40">
        <f>(B42/4)/1.1/105</f>
        <v>148.48484848484847</v>
      </c>
    </row>
    <row r="43" spans="1:7" ht="12.75">
      <c r="A43" s="1">
        <v>112000</v>
      </c>
      <c r="B43" s="38">
        <f>65000+((A43-100000)*0.4)</f>
        <v>69800</v>
      </c>
      <c r="C43" s="38">
        <f>35000+((A43-100000)*0.6)</f>
        <v>42200</v>
      </c>
      <c r="D43" s="39">
        <f>B43/1.1/40</f>
        <v>1586.3636363636363</v>
      </c>
      <c r="E43" s="40"/>
      <c r="F43" s="1">
        <f>A43/4</f>
        <v>28000</v>
      </c>
      <c r="G43" s="40">
        <f>(B43/4)/1.1/105</f>
        <v>151.08225108225108</v>
      </c>
    </row>
    <row r="44" spans="1:7" ht="12.75">
      <c r="A44" s="1">
        <v>115000</v>
      </c>
      <c r="B44" s="38">
        <f>65000+((A44-100000)*0.4)</f>
        <v>71000</v>
      </c>
      <c r="C44" s="38">
        <f>35000+((A44-100000)*0.6)</f>
        <v>44000</v>
      </c>
      <c r="D44" s="39">
        <f>B44/1.1/40</f>
        <v>1613.6363636363635</v>
      </c>
      <c r="E44" s="40"/>
      <c r="F44" s="1">
        <f>A44/4</f>
        <v>28750</v>
      </c>
      <c r="G44" s="40">
        <f>(B44/4)/1.1/105</f>
        <v>153.67965367965365</v>
      </c>
    </row>
    <row r="45" spans="1:7" ht="12.75">
      <c r="A45" s="1">
        <v>118000</v>
      </c>
      <c r="B45" s="38">
        <f>65000+((A45-100000)*0.4)</f>
        <v>72200</v>
      </c>
      <c r="C45" s="38">
        <f>35000+((A45-100000)*0.6)</f>
        <v>45800</v>
      </c>
      <c r="D45" s="39">
        <f>B45/1.1/40</f>
        <v>1640.9090909090908</v>
      </c>
      <c r="E45" s="40"/>
      <c r="F45" s="1">
        <f>A45/4</f>
        <v>29500</v>
      </c>
      <c r="G45" s="40">
        <f>(B45/4)/1.1/105</f>
        <v>156.27705627705626</v>
      </c>
    </row>
    <row r="46" spans="1:7" ht="12.75">
      <c r="A46" s="1">
        <v>121000</v>
      </c>
      <c r="B46" s="38">
        <f>65000+((A46-100000)*0.4)</f>
        <v>73400</v>
      </c>
      <c r="C46" s="38">
        <f>35000+((A46-100000)*0.6)</f>
        <v>47600</v>
      </c>
      <c r="D46" s="39">
        <f>B46/1.1/40</f>
        <v>1668.181818181818</v>
      </c>
      <c r="E46" s="40"/>
      <c r="F46" s="1">
        <f>A46/4</f>
        <v>30250</v>
      </c>
      <c r="G46" s="40">
        <f>(B46/4)/1.1/105</f>
        <v>158.87445887445887</v>
      </c>
    </row>
    <row r="47" spans="1:7" ht="12.75">
      <c r="A47" s="1">
        <v>124000</v>
      </c>
      <c r="B47" s="38">
        <f>65000+((A47-100000)*0.4)</f>
        <v>74600</v>
      </c>
      <c r="C47" s="38">
        <f>35000+((A47-100000)*0.6)</f>
        <v>49400</v>
      </c>
      <c r="D47" s="39">
        <f>B47/1.1/40</f>
        <v>1695.4545454545453</v>
      </c>
      <c r="E47" s="40"/>
      <c r="F47" s="1">
        <f>A47/4</f>
        <v>31000</v>
      </c>
      <c r="G47" s="40">
        <f>(B47/4)/1.1/105</f>
        <v>161.47186147186144</v>
      </c>
    </row>
    <row r="48" spans="1:7" ht="12.75">
      <c r="A48" s="1">
        <v>127000</v>
      </c>
      <c r="B48" s="38">
        <f>65000+((A48-100000)*0.4)</f>
        <v>75800</v>
      </c>
      <c r="C48" s="38">
        <f>35000+((A48-100000)*0.6)</f>
        <v>51200</v>
      </c>
      <c r="D48" s="39">
        <f>B48/1.1/40</f>
        <v>1722.7272727272725</v>
      </c>
      <c r="E48" s="40"/>
      <c r="F48" s="1">
        <f>A48/4</f>
        <v>31750</v>
      </c>
      <c r="G48" s="40">
        <f>(B48/4)/1.1/105</f>
        <v>164.06926406926405</v>
      </c>
    </row>
    <row r="49" spans="1:7" ht="12.75">
      <c r="A49" s="1">
        <v>130000</v>
      </c>
      <c r="B49" s="38">
        <f>65000+((A49-100000)*0.4)</f>
        <v>77000</v>
      </c>
      <c r="C49" s="38">
        <f>35000+((A49-100000)*0.6)</f>
        <v>53000</v>
      </c>
      <c r="D49" s="39">
        <f>B49/1.1/40</f>
        <v>1750</v>
      </c>
      <c r="E49" s="40"/>
      <c r="F49" s="1">
        <f>A49/4</f>
        <v>32500</v>
      </c>
      <c r="G49" s="40">
        <f>(B49/4)/1.1/105</f>
        <v>166.66666666666666</v>
      </c>
    </row>
    <row r="50" spans="1:7" ht="12.75">
      <c r="A50" s="1">
        <v>133000</v>
      </c>
      <c r="B50" s="38">
        <f>65000+((A50-100000)*0.4)</f>
        <v>78200</v>
      </c>
      <c r="C50" s="38">
        <f>35000+((A50-100000)*0.6)</f>
        <v>54800</v>
      </c>
      <c r="D50" s="39">
        <f>B50/1.1/40</f>
        <v>1777.2727272727273</v>
      </c>
      <c r="E50" s="40"/>
      <c r="F50" s="1">
        <f>A50/4</f>
        <v>33250</v>
      </c>
      <c r="G50" s="40">
        <f>(B50/4)/1.1/105</f>
        <v>169.26406926406926</v>
      </c>
    </row>
    <row r="51" spans="1:7" ht="12.75">
      <c r="A51" s="1">
        <v>136000</v>
      </c>
      <c r="B51" s="38">
        <f>65000+((A51-100000)*0.4)</f>
        <v>79400</v>
      </c>
      <c r="C51" s="38">
        <f>35000+((A51-100000)*0.6)</f>
        <v>56600</v>
      </c>
      <c r="D51" s="39">
        <f>B51/1.1/40</f>
        <v>1804.5454545454545</v>
      </c>
      <c r="E51" s="40"/>
      <c r="F51" s="1">
        <f>A51/4</f>
        <v>34000</v>
      </c>
      <c r="G51" s="40">
        <f>(B51/4)/1.1/105</f>
        <v>171.86147186147184</v>
      </c>
    </row>
    <row r="52" spans="1:7" ht="12.75">
      <c r="A52" s="1">
        <v>139000</v>
      </c>
      <c r="B52" s="38">
        <f>65000+((A52-100000)*0.4)</f>
        <v>80600</v>
      </c>
      <c r="C52" s="38">
        <f>35000+((A52-100000)*0.6)</f>
        <v>58400</v>
      </c>
      <c r="D52" s="39">
        <f>B52/1.1/40</f>
        <v>1831.8181818181815</v>
      </c>
      <c r="E52" s="40"/>
      <c r="F52" s="1">
        <f>A52/4</f>
        <v>34750</v>
      </c>
      <c r="G52" s="40">
        <f>(B52/4)/1.1/105</f>
        <v>174.45887445887445</v>
      </c>
    </row>
    <row r="53" spans="1:7" ht="12.75">
      <c r="A53" s="1">
        <v>142000</v>
      </c>
      <c r="B53" s="38">
        <f>65000+((A53-100000)*0.4)</f>
        <v>81800</v>
      </c>
      <c r="C53" s="38">
        <f>35000+((A53-100000)*0.6)</f>
        <v>60200</v>
      </c>
      <c r="D53" s="39">
        <f>B53/1.1/40</f>
        <v>1859.0909090909088</v>
      </c>
      <c r="E53" s="40"/>
      <c r="F53" s="1">
        <f>A53/4</f>
        <v>35500</v>
      </c>
      <c r="G53" s="40">
        <f>(B53/4)/1.1/105</f>
        <v>177.05627705627703</v>
      </c>
    </row>
    <row r="54" spans="1:7" ht="12.75">
      <c r="A54" s="1">
        <v>145000</v>
      </c>
      <c r="B54" s="38">
        <f>65000+((A54-100000)*0.4)</f>
        <v>83000</v>
      </c>
      <c r="C54" s="38">
        <f>35000+((A54-100000)*0.6)</f>
        <v>62000</v>
      </c>
      <c r="D54" s="39">
        <f>B54/1.1/40</f>
        <v>1886.363636363636</v>
      </c>
      <c r="E54" s="40"/>
      <c r="F54" s="1">
        <f>A54/4</f>
        <v>36250</v>
      </c>
      <c r="G54" s="40">
        <f>(B54/4)/1.1/105</f>
        <v>179.65367965367963</v>
      </c>
    </row>
    <row r="55" spans="1:7" ht="12.75">
      <c r="A55" s="1">
        <v>148000</v>
      </c>
      <c r="B55" s="38">
        <f>65000+((A55-100000)*0.4)</f>
        <v>84200</v>
      </c>
      <c r="C55" s="38">
        <f>35000+((A55-100000)*0.6)</f>
        <v>63800</v>
      </c>
      <c r="D55" s="39">
        <f>B55/1.1/40</f>
        <v>1913.6363636363635</v>
      </c>
      <c r="E55" s="40"/>
      <c r="F55" s="1">
        <f>A55/4</f>
        <v>37000</v>
      </c>
      <c r="G55" s="40">
        <f>(B55/4)/1.1/105</f>
        <v>182.25108225108224</v>
      </c>
    </row>
    <row r="56" spans="1:7" ht="12.75">
      <c r="A56" s="1">
        <v>151000</v>
      </c>
      <c r="B56" s="38">
        <f>65000+((A56-100000)*0.4)</f>
        <v>85400</v>
      </c>
      <c r="C56" s="38">
        <f>35000+((A56-100000)*0.6)</f>
        <v>65600</v>
      </c>
      <c r="D56" s="39">
        <f>B56/1.1/40</f>
        <v>1940.9090909090908</v>
      </c>
      <c r="E56" s="40"/>
      <c r="F56" s="1">
        <f>A56/4</f>
        <v>37750</v>
      </c>
      <c r="G56" s="40">
        <f>(B56/4)/1.1/105</f>
        <v>184.84848484848484</v>
      </c>
    </row>
    <row r="57" spans="1:7" ht="12.75">
      <c r="A57" s="1">
        <v>154000</v>
      </c>
      <c r="B57" s="38">
        <f>65000+((A57-100000)*0.4)</f>
        <v>86600</v>
      </c>
      <c r="C57" s="38">
        <f>35000+((A57-100000)*0.6)</f>
        <v>67400</v>
      </c>
      <c r="D57" s="39">
        <f>B57/1.1/40</f>
        <v>1968.181818181818</v>
      </c>
      <c r="E57" s="40"/>
      <c r="F57" s="1">
        <f>A57/4</f>
        <v>38500</v>
      </c>
      <c r="G57" s="40">
        <f>(B57/4)/1.1/105</f>
        <v>187.44588744588742</v>
      </c>
    </row>
    <row r="58" spans="1:7" ht="12.75">
      <c r="A58" s="1">
        <v>157000</v>
      </c>
      <c r="B58" s="38">
        <f>65000+((A58-100000)*0.4)</f>
        <v>87800</v>
      </c>
      <c r="C58" s="38">
        <f>35000+((A58-100000)*0.6)</f>
        <v>69200</v>
      </c>
      <c r="D58" s="39">
        <f>B58/1.1/40</f>
        <v>1995.4545454545453</v>
      </c>
      <c r="E58" s="40"/>
      <c r="F58" s="1">
        <f>A58/4</f>
        <v>39250</v>
      </c>
      <c r="G58" s="40">
        <f>(B58/4)/1.1/105</f>
        <v>190.04329004329003</v>
      </c>
    </row>
    <row r="59" spans="1:7" ht="12.75">
      <c r="A59" s="1">
        <v>160000</v>
      </c>
      <c r="B59" s="38">
        <f>65000+((A59-100000)*0.4)</f>
        <v>89000</v>
      </c>
      <c r="C59" s="38">
        <f>35000+((A59-100000)*0.6)</f>
        <v>71000</v>
      </c>
      <c r="D59" s="39">
        <f>B59/1.1/40</f>
        <v>2022.7272727272725</v>
      </c>
      <c r="E59" s="40"/>
      <c r="F59" s="1">
        <f>A59/4</f>
        <v>40000</v>
      </c>
      <c r="G59" s="40">
        <f>(B59/4)/1.1/105</f>
        <v>192.6406926406926</v>
      </c>
    </row>
    <row r="60" spans="1:7" ht="12.75">
      <c r="A60" s="1">
        <v>163000</v>
      </c>
      <c r="B60" s="38">
        <f>65000+((A60-100000)*0.4)</f>
        <v>90200</v>
      </c>
      <c r="C60" s="38">
        <f>35000+((A60-100000)*0.6)</f>
        <v>72800</v>
      </c>
      <c r="D60" s="39">
        <f>B60/1.1/40</f>
        <v>2050</v>
      </c>
      <c r="E60" s="40"/>
      <c r="F60" s="1">
        <f>A60/4</f>
        <v>40750</v>
      </c>
      <c r="G60" s="40">
        <f>(B60/4)/1.1/105</f>
        <v>195.23809523809524</v>
      </c>
    </row>
    <row r="61" spans="1:7" ht="12.75">
      <c r="A61" s="1">
        <v>166000</v>
      </c>
      <c r="B61" s="38">
        <f>65000+((A61-100000)*0.4)</f>
        <v>91400</v>
      </c>
      <c r="C61" s="38">
        <f>35000+((A61-100000)*0.6)</f>
        <v>74600</v>
      </c>
      <c r="D61" s="39">
        <f>B61/1.1/40</f>
        <v>2077.272727272727</v>
      </c>
      <c r="E61" s="40"/>
      <c r="F61" s="1">
        <f>A61/4</f>
        <v>41500</v>
      </c>
      <c r="G61" s="40">
        <f>(B61/4)/1.1/105</f>
        <v>197.83549783549782</v>
      </c>
    </row>
    <row r="62" spans="1:7" ht="12.75">
      <c r="A62" s="1">
        <v>169000</v>
      </c>
      <c r="B62" s="38">
        <f>65000+((A62-100000)*0.4)</f>
        <v>92600</v>
      </c>
      <c r="C62" s="38">
        <f>35000+((A62-100000)*0.6)</f>
        <v>76400</v>
      </c>
      <c r="D62" s="39">
        <f>B62/1.1/40</f>
        <v>2104.5454545454545</v>
      </c>
      <c r="E62" s="40"/>
      <c r="F62" s="1">
        <f>A62/4</f>
        <v>42250</v>
      </c>
      <c r="G62" s="40">
        <f>(B62/4)/1.1/105</f>
        <v>200.43290043290042</v>
      </c>
    </row>
    <row r="63" spans="1:7" ht="12.75">
      <c r="A63" s="1">
        <v>172000</v>
      </c>
      <c r="B63" s="38">
        <f>65000+((A63-100000)*0.4)</f>
        <v>93800</v>
      </c>
      <c r="C63" s="38">
        <f>35000+((A63-100000)*0.6)</f>
        <v>78200</v>
      </c>
      <c r="D63" s="39">
        <f>B63/1.1/40</f>
        <v>2131.8181818181815</v>
      </c>
      <c r="E63" s="40"/>
      <c r="F63" s="1">
        <f>A63/4</f>
        <v>43000</v>
      </c>
      <c r="G63" s="40">
        <f>(B63/4)/1.1/105</f>
        <v>203.030303030303</v>
      </c>
    </row>
    <row r="64" spans="1:7" ht="12.75">
      <c r="A64" s="1">
        <v>175000</v>
      </c>
      <c r="B64" s="38">
        <f>65000+((A64-100000)*0.4)</f>
        <v>95000</v>
      </c>
      <c r="C64" s="38">
        <f>35000+((A64-100000)*0.6)</f>
        <v>80000</v>
      </c>
      <c r="D64" s="39">
        <f>B64/1.1/40</f>
        <v>2159.090909090909</v>
      </c>
      <c r="E64" s="40"/>
      <c r="F64" s="1">
        <f>A64/4</f>
        <v>43750</v>
      </c>
      <c r="G64" s="40">
        <f>(B64/4)/1.1/105</f>
        <v>205.6277056277056</v>
      </c>
    </row>
    <row r="65" spans="1:7" ht="12.75">
      <c r="A65" s="1">
        <v>178000</v>
      </c>
      <c r="B65" s="38">
        <f>65000+((A65-100000)*0.4)</f>
        <v>96200</v>
      </c>
      <c r="C65" s="38">
        <f>35000+((A65-100000)*0.6)</f>
        <v>81800</v>
      </c>
      <c r="D65" s="39">
        <f>B65/1.1/40</f>
        <v>2186.363636363636</v>
      </c>
      <c r="E65" s="40"/>
      <c r="F65" s="1">
        <f>A65/4</f>
        <v>44500</v>
      </c>
      <c r="G65" s="40">
        <f>(B65/4)/1.1/105</f>
        <v>208.2251082251082</v>
      </c>
    </row>
    <row r="66" spans="1:7" ht="12.75">
      <c r="A66" s="1">
        <v>181000</v>
      </c>
      <c r="B66" s="38">
        <f>65000+((A66-100000)*0.4)</f>
        <v>97400</v>
      </c>
      <c r="C66" s="38">
        <f>35000+((A66-100000)*0.6)</f>
        <v>83600</v>
      </c>
      <c r="D66" s="39">
        <f>B66/1.1/40</f>
        <v>2213.6363636363635</v>
      </c>
      <c r="E66" s="40"/>
      <c r="F66" s="1">
        <f>A66/4</f>
        <v>45250</v>
      </c>
      <c r="G66" s="40">
        <f>(B66/4)/1.1/105</f>
        <v>210.82251082251082</v>
      </c>
    </row>
    <row r="67" spans="1:7" ht="12.75">
      <c r="A67" s="1">
        <v>184000</v>
      </c>
      <c r="B67" s="38">
        <f>65000+((A67-100000)*0.4)</f>
        <v>98600</v>
      </c>
      <c r="C67" s="38">
        <f>35000+((A67-100000)*0.6)</f>
        <v>85400</v>
      </c>
      <c r="D67" s="39">
        <f>B67/1.1/40</f>
        <v>2240.909090909091</v>
      </c>
      <c r="E67" s="40"/>
      <c r="F67" s="1">
        <f>A67/4</f>
        <v>46000</v>
      </c>
      <c r="G67" s="40">
        <f>(B67/4)/1.1/105</f>
        <v>213.4199134199134</v>
      </c>
    </row>
    <row r="68" spans="1:7" ht="12.75">
      <c r="A68" s="1">
        <v>187000</v>
      </c>
      <c r="B68" s="38">
        <f>65000+((A68-100000)*0.4)</f>
        <v>99800</v>
      </c>
      <c r="C68" s="38">
        <f>35000+((A68-100000)*0.6)</f>
        <v>87200</v>
      </c>
      <c r="D68" s="39">
        <f>B68/1.1/40</f>
        <v>2268.181818181818</v>
      </c>
      <c r="E68" s="40"/>
      <c r="F68" s="1">
        <f>A68/4</f>
        <v>46750</v>
      </c>
      <c r="G68" s="40">
        <f>(B68/4)/1.1/105</f>
        <v>216.017316017316</v>
      </c>
    </row>
    <row r="69" spans="1:7" ht="12.75">
      <c r="A69" s="1">
        <v>190000</v>
      </c>
      <c r="B69" s="38">
        <f>65000+((A69-100000)*0.4)</f>
        <v>101000</v>
      </c>
      <c r="C69" s="38">
        <f>35000+((A69-100000)*0.6)</f>
        <v>89000</v>
      </c>
      <c r="D69" s="39">
        <f>B69/1.1/40</f>
        <v>2295.454545454545</v>
      </c>
      <c r="E69" s="40"/>
      <c r="F69" s="1">
        <f>A69/4</f>
        <v>47500</v>
      </c>
      <c r="G69" s="40">
        <f>(B69/4)/1.1/105</f>
        <v>218.61471861471858</v>
      </c>
    </row>
    <row r="70" spans="1:7" ht="12.75">
      <c r="A70" s="1">
        <v>193000</v>
      </c>
      <c r="B70" s="38">
        <f>65000+((A70-100000)*0.4)</f>
        <v>102200</v>
      </c>
      <c r="C70" s="38">
        <f>35000+((A70-100000)*0.6)</f>
        <v>90800</v>
      </c>
      <c r="D70" s="39">
        <f>B70/1.1/40</f>
        <v>2322.7272727272725</v>
      </c>
      <c r="E70" s="40"/>
      <c r="F70" s="1">
        <f>A70/4</f>
        <v>48250</v>
      </c>
      <c r="G70" s="40">
        <f>(B70/4)/1.1/105</f>
        <v>221.2121212121212</v>
      </c>
    </row>
    <row r="71" spans="1:7" ht="12.75">
      <c r="A71" s="1">
        <v>196000</v>
      </c>
      <c r="B71" s="38">
        <f>65000+((A71-100000)*0.4)</f>
        <v>103400</v>
      </c>
      <c r="C71" s="38">
        <f>35000+((A71-100000)*0.6)</f>
        <v>92600</v>
      </c>
      <c r="D71" s="39">
        <f>B71/1.1/40</f>
        <v>2349.9999999999995</v>
      </c>
      <c r="E71" s="40"/>
      <c r="F71" s="1">
        <f>A71/4</f>
        <v>49000</v>
      </c>
      <c r="G71" s="40">
        <f>(B71/4)/1.1/105</f>
        <v>223.80952380952377</v>
      </c>
    </row>
    <row r="72" spans="1:7" ht="12.75">
      <c r="A72" s="1">
        <v>199000</v>
      </c>
      <c r="B72" s="38">
        <f>65000+((A72-100000)*0.4)</f>
        <v>104600</v>
      </c>
      <c r="C72" s="38">
        <f>35000+((A72-100000)*0.6)</f>
        <v>94400</v>
      </c>
      <c r="D72" s="39">
        <f>B72/1.1/40</f>
        <v>2377.272727272727</v>
      </c>
      <c r="E72" s="40"/>
      <c r="F72" s="1">
        <f>A72/4</f>
        <v>49750</v>
      </c>
      <c r="G72" s="40">
        <f>(B72/4)/1.1/105</f>
        <v>226.4069264069264</v>
      </c>
    </row>
    <row r="73" spans="1:7" ht="12.75">
      <c r="A73" s="1">
        <v>202000</v>
      </c>
      <c r="B73" s="38">
        <f>65000+((A73-100000)*0.4)</f>
        <v>105800</v>
      </c>
      <c r="C73" s="38">
        <f>35000+((A73-100000)*0.6)</f>
        <v>96200</v>
      </c>
      <c r="D73" s="39">
        <f>B73/1.1/40</f>
        <v>2404.5454545454545</v>
      </c>
      <c r="E73" s="40"/>
      <c r="F73" s="1">
        <f>A73/4</f>
        <v>50500</v>
      </c>
      <c r="G73" s="40">
        <f>(B73/4)/1.1/105</f>
        <v>229.00432900432898</v>
      </c>
    </row>
    <row r="74" spans="1:7" ht="12.75">
      <c r="A74" s="1">
        <v>205000</v>
      </c>
      <c r="B74" s="38">
        <f>65000+((A74-100000)*0.4)</f>
        <v>107000</v>
      </c>
      <c r="C74" s="38">
        <f>35000+((A74-100000)*0.6)</f>
        <v>98000</v>
      </c>
      <c r="D74" s="39">
        <f>B74/1.1/40</f>
        <v>2431.8181818181815</v>
      </c>
      <c r="E74" s="40"/>
      <c r="F74" s="1">
        <f>A74/4</f>
        <v>51250</v>
      </c>
      <c r="G74" s="40">
        <f>(B74/4)/1.1/105</f>
        <v>231.6017316017316</v>
      </c>
    </row>
    <row r="75" spans="1:7" ht="12.75">
      <c r="A75" s="1">
        <v>208000</v>
      </c>
      <c r="B75" s="38">
        <f>65000+((A75-100000)*0.4)</f>
        <v>108200</v>
      </c>
      <c r="C75" s="38">
        <f>35000+((A75-100000)*0.6)</f>
        <v>99800</v>
      </c>
      <c r="D75" s="39">
        <f>B75/1.1/40</f>
        <v>2459.090909090909</v>
      </c>
      <c r="E75" s="40"/>
      <c r="F75" s="1">
        <f>A75/4</f>
        <v>52000</v>
      </c>
      <c r="G75" s="40">
        <f>(B75/4)/1.1/105</f>
        <v>234.19913419913416</v>
      </c>
    </row>
    <row r="76" spans="1:7" ht="12.75">
      <c r="A76" s="1">
        <v>211000</v>
      </c>
      <c r="B76" s="38">
        <f>65000+((A76-100000)*0.4)</f>
        <v>109400</v>
      </c>
      <c r="C76" s="38">
        <f>35000+((A76-100000)*0.6)</f>
        <v>101600.00000000001</v>
      </c>
      <c r="D76" s="39">
        <f>B76/1.1/40</f>
        <v>2486.363636363636</v>
      </c>
      <c r="E76" s="40"/>
      <c r="F76" s="1">
        <f>A76/4</f>
        <v>52750</v>
      </c>
      <c r="G76" s="40">
        <f>(B76/4)/1.1/105</f>
        <v>236.79653679653677</v>
      </c>
    </row>
    <row r="77" spans="1:7" ht="12.75">
      <c r="A77" s="1">
        <v>214000</v>
      </c>
      <c r="B77" s="38">
        <f>65000+((A77-100000)*0.4)</f>
        <v>110600</v>
      </c>
      <c r="C77" s="38">
        <f>35000+((A77-100000)*0.6)</f>
        <v>103400.00000000001</v>
      </c>
      <c r="D77" s="39">
        <f>B77/1.1/40</f>
        <v>2513.6363636363635</v>
      </c>
      <c r="E77" s="40"/>
      <c r="F77" s="1">
        <f>A77/4</f>
        <v>53500</v>
      </c>
      <c r="G77" s="40">
        <f>(B77/4)/1.1/105</f>
        <v>239.39393939393938</v>
      </c>
    </row>
    <row r="78" spans="1:7" ht="12.75">
      <c r="A78" s="1">
        <v>217000</v>
      </c>
      <c r="B78" s="38">
        <f>65000+((A78-100000)*0.4)</f>
        <v>111800</v>
      </c>
      <c r="C78" s="38">
        <f>35000+((A78-100000)*0.6)</f>
        <v>105200.00000000001</v>
      </c>
      <c r="D78" s="39">
        <f>B78/1.1/40</f>
        <v>2540.909090909091</v>
      </c>
      <c r="E78" s="40"/>
      <c r="F78" s="1">
        <f>A78/4</f>
        <v>54250</v>
      </c>
      <c r="G78" s="40">
        <f>(B78/4)/1.1/105</f>
        <v>241.99134199134198</v>
      </c>
    </row>
    <row r="79" spans="1:7" ht="12.75">
      <c r="A79" s="1">
        <v>220000</v>
      </c>
      <c r="B79" s="38">
        <f>65000+((A79-100000)*0.4)</f>
        <v>113000</v>
      </c>
      <c r="C79" s="38">
        <f>35000+((A79-100000)*0.6)</f>
        <v>107000.00000000001</v>
      </c>
      <c r="D79" s="39">
        <f>B79/1.1/40</f>
        <v>2568.181818181818</v>
      </c>
      <c r="E79" s="40"/>
      <c r="F79" s="1">
        <f>A79/4</f>
        <v>55000</v>
      </c>
      <c r="G79" s="40">
        <f>(B79/4)/1.1/105</f>
        <v>244.58874458874456</v>
      </c>
    </row>
    <row r="80" spans="1:7" ht="12.75">
      <c r="A80" s="1">
        <v>223000</v>
      </c>
      <c r="B80" s="38">
        <f>65000+((A80-100000)*0.4)</f>
        <v>114200</v>
      </c>
      <c r="C80" s="38">
        <f>35000+((A80-100000)*0.6)</f>
        <v>108800.00000000001</v>
      </c>
      <c r="D80" s="39">
        <f>B80/1.1/40</f>
        <v>2595.454545454545</v>
      </c>
      <c r="E80" s="40"/>
      <c r="F80" s="1">
        <f>A80/4</f>
        <v>55750</v>
      </c>
      <c r="G80" s="40">
        <f>(B80/4)/1.1/105</f>
        <v>247.18614718614717</v>
      </c>
    </row>
    <row r="81" spans="1:7" ht="12.75">
      <c r="A81" s="1">
        <v>226000</v>
      </c>
      <c r="B81" s="38">
        <f>65000+((A81-100000)*0.4)</f>
        <v>115400</v>
      </c>
      <c r="C81" s="38">
        <f>35000+((A81-100000)*0.6)</f>
        <v>110600.00000000001</v>
      </c>
      <c r="D81" s="39">
        <f>B81/1.1/40</f>
        <v>2622.7272727272725</v>
      </c>
      <c r="E81" s="40"/>
      <c r="F81" s="1">
        <f>A81/4</f>
        <v>56500</v>
      </c>
      <c r="G81" s="40">
        <f>(B81/4)/1.1/105</f>
        <v>249.78354978354974</v>
      </c>
    </row>
    <row r="82" spans="1:7" ht="12.75">
      <c r="A82" s="1">
        <v>229000</v>
      </c>
      <c r="B82" s="38">
        <f>65000+((A82-100000)*0.4)</f>
        <v>116600</v>
      </c>
      <c r="C82" s="38">
        <f>35000+((A82-100000)*0.6)</f>
        <v>112400.00000000001</v>
      </c>
      <c r="D82" s="39">
        <f>B82/1.1/40</f>
        <v>2649.9999999999995</v>
      </c>
      <c r="E82" s="40"/>
      <c r="F82" s="1">
        <f>A82/4</f>
        <v>57250</v>
      </c>
      <c r="G82" s="40">
        <f>(B82/4)/1.1/105</f>
        <v>252.38095238095235</v>
      </c>
    </row>
    <row r="83" spans="1:7" ht="12.75">
      <c r="A83" s="1">
        <v>232000</v>
      </c>
      <c r="B83" s="38">
        <f>65000+((A83-100000)*0.4)</f>
        <v>117800</v>
      </c>
      <c r="C83" s="38">
        <f>35000+((A83-100000)*0.6)</f>
        <v>114200.00000000001</v>
      </c>
      <c r="D83" s="39">
        <f>B83/1.1/40</f>
        <v>2677.272727272727</v>
      </c>
      <c r="E83" s="40"/>
      <c r="F83" s="1">
        <f>A83/4</f>
        <v>58000</v>
      </c>
      <c r="G83" s="40">
        <f>(B83/4)/1.1/105</f>
        <v>254.978354978355</v>
      </c>
    </row>
    <row r="84" spans="1:7" ht="12.75">
      <c r="A84" s="1">
        <v>235000</v>
      </c>
      <c r="B84" s="38">
        <f>65000+((A84-100000)*0.4)</f>
        <v>119000</v>
      </c>
      <c r="C84" s="38">
        <f>35000+((A84-100000)*0.6)</f>
        <v>116000.00000000001</v>
      </c>
      <c r="D84" s="39">
        <f>B84/1.1/40</f>
        <v>2704.5454545454545</v>
      </c>
      <c r="E84" s="40"/>
      <c r="F84" s="1">
        <f>A84/4</f>
        <v>58750</v>
      </c>
      <c r="G84" s="40">
        <f>(B84/4)/1.1/105</f>
        <v>257.57575757575756</v>
      </c>
    </row>
    <row r="85" spans="1:7" ht="12.75">
      <c r="A85" s="1">
        <v>238000</v>
      </c>
      <c r="B85" s="38">
        <f>65000+((A85-100000)*0.4)</f>
        <v>120200</v>
      </c>
      <c r="C85" s="38">
        <f>35000+((A85-100000)*0.6)</f>
        <v>117800.00000000001</v>
      </c>
      <c r="D85" s="39">
        <f>B85/1.1/40</f>
        <v>2731.8181818181815</v>
      </c>
      <c r="E85" s="40"/>
      <c r="F85" s="1">
        <f>A85/4</f>
        <v>59500</v>
      </c>
      <c r="G85" s="40">
        <f>(B85/4)/1.1/105</f>
        <v>260.17316017316017</v>
      </c>
    </row>
    <row r="86" spans="1:7" ht="12.75">
      <c r="A86" s="1">
        <v>241000</v>
      </c>
      <c r="B86" s="38">
        <f>65000+((A86-100000)*0.4)</f>
        <v>121400</v>
      </c>
      <c r="C86" s="38">
        <f>35000+((A86-100000)*0.6)</f>
        <v>119600.00000000001</v>
      </c>
      <c r="D86" s="39">
        <f>B86/1.1/40</f>
        <v>2759.090909090909</v>
      </c>
      <c r="E86" s="40"/>
      <c r="F86" s="1">
        <f>A86/4</f>
        <v>60250</v>
      </c>
      <c r="G86" s="40">
        <f>(B86/4)/1.1/105</f>
        <v>262.7705627705627</v>
      </c>
    </row>
    <row r="87" spans="1:7" ht="12.75">
      <c r="A87" s="1">
        <v>244000</v>
      </c>
      <c r="B87" s="38">
        <f>65000+((A87-100000)*0.4)</f>
        <v>122600</v>
      </c>
      <c r="C87" s="38">
        <f>35000+((A87-100000)*0.6)</f>
        <v>121400.00000000001</v>
      </c>
      <c r="D87" s="39">
        <f>B87/1.1/40</f>
        <v>2786.363636363636</v>
      </c>
      <c r="E87" s="40"/>
      <c r="F87" s="1">
        <f>A87/4</f>
        <v>61000</v>
      </c>
      <c r="G87" s="40">
        <f>(B87/4)/1.1/105</f>
        <v>265.3679653679653</v>
      </c>
    </row>
    <row r="88" spans="1:7" ht="12.75">
      <c r="A88" s="1">
        <v>247000</v>
      </c>
      <c r="B88" s="38">
        <f>65000+((A88-100000)*0.4)</f>
        <v>123800</v>
      </c>
      <c r="C88" s="38">
        <f>35000+((A88-100000)*0.6)</f>
        <v>123200.00000000001</v>
      </c>
      <c r="D88" s="39">
        <f>B88/1.1/40</f>
        <v>2813.636363636363</v>
      </c>
      <c r="E88" s="40"/>
      <c r="F88" s="1">
        <f>A88/4</f>
        <v>61750</v>
      </c>
      <c r="G88" s="40">
        <f>(B88/4)/1.1/105</f>
        <v>267.96536796536793</v>
      </c>
    </row>
    <row r="89" spans="1:7" ht="12.75">
      <c r="A89" s="1">
        <v>250000</v>
      </c>
      <c r="B89" s="38">
        <f>65000+((A89-100000)*0.4)</f>
        <v>125000</v>
      </c>
      <c r="C89" s="38">
        <f>35000+((A89-100000)*0.6)</f>
        <v>125000.00000000001</v>
      </c>
      <c r="D89" s="39">
        <f>B89/1.1/40</f>
        <v>2840.909090909091</v>
      </c>
      <c r="E89" s="40"/>
      <c r="F89" s="1">
        <f>A89/4</f>
        <v>62500</v>
      </c>
      <c r="G89" s="40">
        <f>(B89/4)/1.1/105</f>
        <v>270.56277056277054</v>
      </c>
    </row>
    <row r="90" spans="1:7" ht="12.75">
      <c r="A90" s="1">
        <v>253000</v>
      </c>
      <c r="B90" s="38">
        <f>65000+((A90-100000)*0.4)</f>
        <v>126200</v>
      </c>
      <c r="C90" s="38">
        <f>35000+((A90-100000)*0.6)</f>
        <v>126800.00000000001</v>
      </c>
      <c r="D90" s="39">
        <f>B90/1.1/40</f>
        <v>2868.181818181818</v>
      </c>
      <c r="E90" s="40"/>
      <c r="F90" s="1">
        <f>A90/4</f>
        <v>63250</v>
      </c>
      <c r="G90" s="40">
        <f>(B90/4)/1.1/105</f>
        <v>273.16017316017314</v>
      </c>
    </row>
    <row r="91" spans="1:7" ht="12.75">
      <c r="A91" s="1">
        <v>256000</v>
      </c>
      <c r="B91" s="38">
        <f>65000+((A91-100000)*0.4)</f>
        <v>127400</v>
      </c>
      <c r="C91" s="38">
        <f>35000+((A91-100000)*0.6)</f>
        <v>128600.00000000001</v>
      </c>
      <c r="D91" s="39">
        <f>B91/1.1/40</f>
        <v>2895.454545454545</v>
      </c>
      <c r="E91" s="40"/>
      <c r="F91" s="1">
        <f>A91/4</f>
        <v>64000</v>
      </c>
      <c r="G91" s="40">
        <f>(B91/4)/1.1/105</f>
        <v>275.75757575757575</v>
      </c>
    </row>
    <row r="92" spans="1:7" ht="12.75">
      <c r="A92" s="1">
        <v>259000</v>
      </c>
      <c r="B92" s="38">
        <f>65000+((A92-100000)*0.4)</f>
        <v>128600</v>
      </c>
      <c r="C92" s="38">
        <f>35000+((A92-100000)*0.6)</f>
        <v>130400.00000000001</v>
      </c>
      <c r="D92" s="39">
        <f>B92/1.1/40</f>
        <v>2922.7272727272725</v>
      </c>
      <c r="E92" s="40"/>
      <c r="F92" s="1">
        <f>A92/4</f>
        <v>64750</v>
      </c>
      <c r="G92" s="40">
        <f>(B92/4)/1.1/105</f>
        <v>278.3549783549783</v>
      </c>
    </row>
    <row r="93" spans="1:7" ht="12.75">
      <c r="A93" s="1">
        <v>262000</v>
      </c>
      <c r="B93" s="38">
        <f>65000+((A93-100000)*0.4)</f>
        <v>129800</v>
      </c>
      <c r="C93" s="38">
        <f>35000+((A93-100000)*0.6)</f>
        <v>132200</v>
      </c>
      <c r="D93" s="39">
        <f>B93/1.1/40</f>
        <v>2949.9999999999995</v>
      </c>
      <c r="E93" s="40"/>
      <c r="F93" s="1">
        <f>A93/4</f>
        <v>65500</v>
      </c>
      <c r="G93" s="40">
        <f>(B93/4)/1.1/105</f>
        <v>280.9523809523809</v>
      </c>
    </row>
    <row r="94" spans="1:7" ht="12.75">
      <c r="A94" s="1">
        <v>265000</v>
      </c>
      <c r="B94" s="38">
        <f>65000+((A94-100000)*0.4)</f>
        <v>131000</v>
      </c>
      <c r="C94" s="38">
        <f>35000+((A94-100000)*0.6)</f>
        <v>134000</v>
      </c>
      <c r="D94" s="39">
        <f>B94/1.1/40</f>
        <v>2977.272727272727</v>
      </c>
      <c r="E94" s="40"/>
      <c r="F94" s="1">
        <f>A94/4</f>
        <v>66250</v>
      </c>
      <c r="G94" s="40">
        <f>(B94/4)/1.1/105</f>
        <v>283.54978354978357</v>
      </c>
    </row>
    <row r="95" spans="1:7" ht="12.75">
      <c r="A95" s="1">
        <v>268000</v>
      </c>
      <c r="B95" s="38">
        <f>65000+((A95-100000)*0.4)</f>
        <v>132200</v>
      </c>
      <c r="C95" s="38">
        <f>35000+((A95-100000)*0.6)</f>
        <v>135800</v>
      </c>
      <c r="D95" s="39">
        <f>B95/1.1/40</f>
        <v>3004.5454545454545</v>
      </c>
      <c r="E95" s="40"/>
      <c r="F95" s="1">
        <f>A95/4</f>
        <v>67000</v>
      </c>
      <c r="G95" s="40">
        <f>(B95/4)/1.1/105</f>
        <v>286.1471861471861</v>
      </c>
    </row>
    <row r="96" spans="1:7" ht="12.75">
      <c r="A96" s="1">
        <v>271000</v>
      </c>
      <c r="B96" s="38">
        <f>65000+((A96-100000)*0.4)</f>
        <v>133400</v>
      </c>
      <c r="C96" s="38">
        <f>35000+((A96-100000)*0.6)</f>
        <v>137600</v>
      </c>
      <c r="D96" s="39">
        <f>B96/1.1/40</f>
        <v>3031.8181818181815</v>
      </c>
      <c r="E96" s="40"/>
      <c r="F96" s="1">
        <f>A96/4</f>
        <v>67750</v>
      </c>
      <c r="G96" s="40">
        <f>(B96/4)/1.1/105</f>
        <v>288.7445887445887</v>
      </c>
    </row>
    <row r="97" spans="1:7" ht="12.75">
      <c r="A97" s="1">
        <v>274000</v>
      </c>
      <c r="B97" s="38">
        <f>65000+((A97-100000)*0.4)</f>
        <v>134600</v>
      </c>
      <c r="C97" s="38">
        <f>35000+((A97-100000)*0.6)</f>
        <v>139400</v>
      </c>
      <c r="D97" s="39">
        <f>B97/1.1/40</f>
        <v>3059.090909090909</v>
      </c>
      <c r="E97" s="40"/>
      <c r="F97" s="1">
        <f>A97/4</f>
        <v>68500</v>
      </c>
      <c r="G97" s="40">
        <f>(B97/4)/1.1/105</f>
        <v>291.34199134199133</v>
      </c>
    </row>
    <row r="98" spans="1:7" ht="12.75">
      <c r="A98" s="1">
        <v>277000</v>
      </c>
      <c r="B98" s="38">
        <f>65000+((A98-100000)*0.4)</f>
        <v>135800</v>
      </c>
      <c r="C98" s="38">
        <f>35000+((A98-100000)*0.6)</f>
        <v>141200</v>
      </c>
      <c r="D98" s="39">
        <f>B98/1.1/40</f>
        <v>3086.363636363636</v>
      </c>
      <c r="E98" s="40"/>
      <c r="F98" s="1">
        <f>A98/4</f>
        <v>69250</v>
      </c>
      <c r="G98" s="40">
        <f>(B98/4)/1.1/105</f>
        <v>293.9393939393939</v>
      </c>
    </row>
    <row r="99" spans="1:7" ht="12.75">
      <c r="A99" s="1">
        <v>280000</v>
      </c>
      <c r="B99" s="38">
        <f>65000+((A99-100000)*0.4)</f>
        <v>137000</v>
      </c>
      <c r="C99" s="38">
        <f>35000+((A99-100000)*0.6)</f>
        <v>143000</v>
      </c>
      <c r="D99" s="39">
        <f>B99/1.1/40</f>
        <v>3113.636363636363</v>
      </c>
      <c r="E99" s="40"/>
      <c r="F99" s="1">
        <f>A99/4</f>
        <v>70000</v>
      </c>
      <c r="G99" s="40">
        <f>(B99/4)/1.1/105</f>
        <v>296.5367965367965</v>
      </c>
    </row>
    <row r="100" spans="1:7" ht="12.75">
      <c r="A100" s="1">
        <v>283000</v>
      </c>
      <c r="B100" s="38">
        <f>65000+((A100-100000)*0.4)</f>
        <v>138200</v>
      </c>
      <c r="C100" s="38">
        <f>35000+((A100-100000)*0.6)</f>
        <v>144800</v>
      </c>
      <c r="D100" s="39">
        <f>B100/1.1/40</f>
        <v>3140.909090909091</v>
      </c>
      <c r="E100" s="40"/>
      <c r="F100" s="1">
        <f>A100/4</f>
        <v>70750</v>
      </c>
      <c r="G100" s="40">
        <f>(B100/4)/1.1/105</f>
        <v>299.13419913419915</v>
      </c>
    </row>
    <row r="101" spans="1:7" ht="12.75">
      <c r="A101" s="1">
        <v>286000</v>
      </c>
      <c r="B101" s="38">
        <f>65000+((A101-100000)*0.4)</f>
        <v>139400</v>
      </c>
      <c r="C101" s="38">
        <f>35000+((A101-100000)*0.6)</f>
        <v>146600</v>
      </c>
      <c r="D101" s="39">
        <f>B101/1.1/40</f>
        <v>3168.181818181818</v>
      </c>
      <c r="E101" s="40"/>
      <c r="F101" s="1">
        <f>A101/4</f>
        <v>71500</v>
      </c>
      <c r="G101" s="40">
        <f>(B101/4)/1.1/105</f>
        <v>301.7316017316017</v>
      </c>
    </row>
    <row r="102" spans="1:7" ht="12.75">
      <c r="A102" s="1">
        <v>289000</v>
      </c>
      <c r="B102" s="38">
        <f>65000+((A102-100000)*0.4)</f>
        <v>140600</v>
      </c>
      <c r="C102" s="38">
        <f>35000+((A102-100000)*0.6)</f>
        <v>148400</v>
      </c>
      <c r="D102" s="39">
        <f>B102/1.1/40</f>
        <v>3195.454545454545</v>
      </c>
      <c r="E102" s="40"/>
      <c r="F102" s="1">
        <f>A102/4</f>
        <v>72250</v>
      </c>
      <c r="G102" s="40">
        <f>(B102/4)/1.1/105</f>
        <v>304.3290043290043</v>
      </c>
    </row>
    <row r="103" spans="1:7" ht="12.75">
      <c r="A103" s="1">
        <v>292000</v>
      </c>
      <c r="B103" s="38">
        <f>65000+((A103-100000)*0.4)</f>
        <v>141800</v>
      </c>
      <c r="C103" s="38">
        <f>35000+((A103-100000)*0.6)</f>
        <v>150200</v>
      </c>
      <c r="D103" s="39">
        <f>B103/1.1/40</f>
        <v>3222.7272727272725</v>
      </c>
      <c r="E103" s="40"/>
      <c r="F103" s="1">
        <f>A103/4</f>
        <v>73000</v>
      </c>
      <c r="G103" s="40">
        <f>(B103/4)/1.1/105</f>
        <v>306.9264069264069</v>
      </c>
    </row>
    <row r="104" spans="1:7" ht="12.75">
      <c r="A104" s="1">
        <v>295000</v>
      </c>
      <c r="B104" s="38">
        <f>65000+((A104-100000)*0.4)</f>
        <v>143000</v>
      </c>
      <c r="C104" s="38">
        <f>35000+((A104-100000)*0.6)</f>
        <v>152000</v>
      </c>
      <c r="D104" s="39">
        <f>B104/1.1/40</f>
        <v>3249.9999999999995</v>
      </c>
      <c r="E104" s="40"/>
      <c r="F104" s="1">
        <f>A104/4</f>
        <v>73750</v>
      </c>
      <c r="G104" s="40">
        <f>(B104/4)/1.1/105</f>
        <v>309.52380952380946</v>
      </c>
    </row>
    <row r="105" spans="1:7" ht="12.75">
      <c r="A105" s="1">
        <v>298000</v>
      </c>
      <c r="B105" s="38">
        <f>65000+((A105-100000)*0.4)</f>
        <v>144200</v>
      </c>
      <c r="C105" s="38">
        <f>35000+((A105-100000)*0.6)</f>
        <v>153800</v>
      </c>
      <c r="D105" s="39">
        <f>B105/1.1/40</f>
        <v>3277.272727272727</v>
      </c>
      <c r="E105" s="40"/>
      <c r="F105" s="1">
        <f>A105/4</f>
        <v>74500</v>
      </c>
      <c r="G105" s="40">
        <f>(B105/4)/1.1/105</f>
        <v>312.1212121212121</v>
      </c>
    </row>
    <row r="106" spans="1:7" ht="12.75">
      <c r="A106" s="1">
        <v>301000</v>
      </c>
      <c r="B106" s="38">
        <f>65000+((A106-100000)*0.4)</f>
        <v>145400</v>
      </c>
      <c r="C106" s="38">
        <f>35000+((A106-100000)*0.6)</f>
        <v>155600</v>
      </c>
      <c r="D106" s="39">
        <f>B106/1.1/40</f>
        <v>3304.5454545454545</v>
      </c>
      <c r="E106" s="40"/>
      <c r="F106" s="1">
        <f>A106/4</f>
        <v>75250</v>
      </c>
      <c r="G106" s="40">
        <f>(B106/4)/1.1/105</f>
        <v>314.71861471861473</v>
      </c>
    </row>
    <row r="107" spans="1:7" ht="12.75">
      <c r="A107" s="1">
        <v>304000</v>
      </c>
      <c r="B107" s="38">
        <f>65000+((A107-100000)*0.4)</f>
        <v>146600</v>
      </c>
      <c r="C107" s="38">
        <f>35000+((A107-100000)*0.6)</f>
        <v>157400</v>
      </c>
      <c r="D107" s="39">
        <f>B107/1.1/40</f>
        <v>3331.8181818181815</v>
      </c>
      <c r="E107" s="40"/>
      <c r="F107" s="1">
        <f>A107/4</f>
        <v>76000</v>
      </c>
      <c r="G107" s="40">
        <f>(B107/4)/1.1/105</f>
        <v>317.3160173160173</v>
      </c>
    </row>
    <row r="108" spans="1:7" ht="12.75">
      <c r="A108" s="1">
        <v>307000</v>
      </c>
      <c r="B108" s="38">
        <f>65000+((A108-100000)*0.4)</f>
        <v>147800</v>
      </c>
      <c r="C108" s="38">
        <f>35000+((A108-100000)*0.6)</f>
        <v>159200</v>
      </c>
      <c r="D108" s="39">
        <f>B108/1.1/40</f>
        <v>3359.090909090909</v>
      </c>
      <c r="E108" s="40"/>
      <c r="F108" s="1">
        <f>A108/4</f>
        <v>76750</v>
      </c>
      <c r="G108" s="40">
        <f>(B108/4)/1.1/105</f>
        <v>319.9134199134199</v>
      </c>
    </row>
    <row r="109" spans="1:7" ht="12.75">
      <c r="A109" s="1">
        <v>310000</v>
      </c>
      <c r="B109" s="38">
        <f>65000+((A109-100000)*0.4)</f>
        <v>149000</v>
      </c>
      <c r="C109" s="38">
        <f>35000+((A109-100000)*0.6)</f>
        <v>161000</v>
      </c>
      <c r="D109" s="39">
        <f>B109/1.1/40</f>
        <v>3386.363636363636</v>
      </c>
      <c r="E109" s="40"/>
      <c r="F109" s="1">
        <f>A109/4</f>
        <v>77500</v>
      </c>
      <c r="G109" s="40">
        <f>(B109/4)/1.1/105</f>
        <v>322.5108225108225</v>
      </c>
    </row>
    <row r="110" spans="1:7" ht="12.75">
      <c r="A110" s="1">
        <v>313000</v>
      </c>
      <c r="B110" s="38">
        <f>65000+((A110-100000)*0.4)</f>
        <v>150200</v>
      </c>
      <c r="C110" s="38">
        <f>35000+((A110-100000)*0.6)</f>
        <v>162800</v>
      </c>
      <c r="D110" s="39">
        <f>B110/1.1/40</f>
        <v>3413.636363636363</v>
      </c>
      <c r="E110" s="40"/>
      <c r="F110" s="1">
        <f>A110/4</f>
        <v>78250</v>
      </c>
      <c r="G110" s="40">
        <f>(B110/4)/1.1/105</f>
        <v>325.10822510822504</v>
      </c>
    </row>
    <row r="111" spans="1:7" ht="12.75">
      <c r="A111" s="1">
        <v>316000</v>
      </c>
      <c r="B111" s="38">
        <f>65000+((A111-100000)*0.4)</f>
        <v>151400</v>
      </c>
      <c r="C111" s="38">
        <f>35000+((A111-100000)*0.6)</f>
        <v>164600</v>
      </c>
      <c r="D111" s="39">
        <f>B111/1.1/40</f>
        <v>3440.9090909090905</v>
      </c>
      <c r="E111" s="40"/>
      <c r="F111" s="1">
        <f>A111/4</f>
        <v>79000</v>
      </c>
      <c r="G111" s="40">
        <f>(B111/4)/1.1/105</f>
        <v>327.70562770562765</v>
      </c>
    </row>
    <row r="112" spans="1:7" ht="12.75">
      <c r="A112" s="1">
        <v>319000</v>
      </c>
      <c r="B112" s="38">
        <f>65000+((A112-100000)*0.4)</f>
        <v>152600</v>
      </c>
      <c r="C112" s="38">
        <f>35000+((A112-100000)*0.6)</f>
        <v>166400.00000000003</v>
      </c>
      <c r="D112" s="39">
        <f>B112/1.1/40</f>
        <v>3468.1818181818176</v>
      </c>
      <c r="E112" s="40"/>
      <c r="F112" s="1">
        <f>A112/4</f>
        <v>79750</v>
      </c>
      <c r="G112" s="40">
        <f>(B112/4)/1.1/105</f>
        <v>330.30303030303025</v>
      </c>
    </row>
    <row r="113" spans="1:7" ht="12.75">
      <c r="A113" s="1">
        <v>322000</v>
      </c>
      <c r="B113" s="38">
        <f>65000+((A113-100000)*0.4)</f>
        <v>153800</v>
      </c>
      <c r="C113" s="38">
        <f>35000+((A113-100000)*0.6)</f>
        <v>168200.00000000003</v>
      </c>
      <c r="D113" s="39">
        <f>B113/1.1/40</f>
        <v>3495.454545454545</v>
      </c>
      <c r="E113" s="40"/>
      <c r="F113" s="1">
        <f>A113/4</f>
        <v>80500</v>
      </c>
      <c r="G113" s="40">
        <f>(B113/4)/1.1/105</f>
        <v>332.90043290043286</v>
      </c>
    </row>
    <row r="114" spans="1:7" ht="12.75">
      <c r="A114" s="1">
        <v>325000</v>
      </c>
      <c r="B114" s="38">
        <f>65000+((A114-100000)*0.4)</f>
        <v>155000</v>
      </c>
      <c r="C114" s="38">
        <f>35000+((A114-100000)*0.6)</f>
        <v>170000.00000000003</v>
      </c>
      <c r="D114" s="39">
        <f>B114/1.1/40</f>
        <v>3522.727272727273</v>
      </c>
      <c r="E114" s="40"/>
      <c r="F114" s="1">
        <f>A114/4</f>
        <v>81250</v>
      </c>
      <c r="G114" s="40">
        <f>(B114/4)/1.1/105</f>
        <v>335.4978354978355</v>
      </c>
    </row>
    <row r="115" spans="1:7" ht="12.75">
      <c r="A115" s="1">
        <v>328000</v>
      </c>
      <c r="B115" s="38">
        <f>65000+((A115-100000)*0.4)</f>
        <v>156200</v>
      </c>
      <c r="C115" s="38">
        <f>35000+((A115-100000)*0.6)</f>
        <v>171800.00000000003</v>
      </c>
      <c r="D115" s="39">
        <f>B115/1.1/40</f>
        <v>3550</v>
      </c>
      <c r="E115" s="40"/>
      <c r="F115" s="1">
        <f>A115/4</f>
        <v>82000</v>
      </c>
      <c r="G115" s="40">
        <f>(B115/4)/1.1/105</f>
        <v>338.0952380952381</v>
      </c>
    </row>
    <row r="116" spans="1:7" ht="12.75">
      <c r="A116" s="1">
        <v>331000</v>
      </c>
      <c r="B116" s="38">
        <f>65000+((A116-100000)*0.4)</f>
        <v>157400</v>
      </c>
      <c r="C116" s="38">
        <f>35000+((A116-100000)*0.6)</f>
        <v>173600.00000000003</v>
      </c>
      <c r="D116" s="39">
        <f>B116/1.1/40</f>
        <v>3577.272727272727</v>
      </c>
      <c r="E116" s="40"/>
      <c r="F116" s="1">
        <f>A116/4</f>
        <v>82750</v>
      </c>
      <c r="G116" s="40">
        <f>(B116/4)/1.1/105</f>
        <v>340.6926406926407</v>
      </c>
    </row>
    <row r="117" spans="1:7" ht="12.75">
      <c r="A117" s="1">
        <v>334000</v>
      </c>
      <c r="B117" s="38">
        <f>65000+((A117-100000)*0.4)</f>
        <v>158600</v>
      </c>
      <c r="C117" s="38">
        <f>35000+((A117-100000)*0.6)</f>
        <v>175400.00000000003</v>
      </c>
      <c r="D117" s="39">
        <f>B117/1.1/40</f>
        <v>3604.5454545454545</v>
      </c>
      <c r="E117" s="40"/>
      <c r="F117" s="1">
        <f>A117/4</f>
        <v>83500</v>
      </c>
      <c r="G117" s="40">
        <f>(B117/4)/1.1/105</f>
        <v>343.2900432900433</v>
      </c>
    </row>
    <row r="118" spans="1:7" ht="12.75">
      <c r="A118" s="1">
        <v>337000</v>
      </c>
      <c r="B118" s="38">
        <f>65000+((A118-100000)*0.4)</f>
        <v>159800</v>
      </c>
      <c r="C118" s="38">
        <f>35000+((A118-100000)*0.6)</f>
        <v>177200.00000000003</v>
      </c>
      <c r="D118" s="39">
        <f>B118/1.1/40</f>
        <v>3631.8181818181815</v>
      </c>
      <c r="E118" s="40"/>
      <c r="F118" s="1">
        <f>A118/4</f>
        <v>84250</v>
      </c>
      <c r="G118" s="40">
        <f>(B118/4)/1.1/105</f>
        <v>345.8874458874459</v>
      </c>
    </row>
    <row r="119" spans="1:7" ht="12.75">
      <c r="A119" s="1">
        <v>340000</v>
      </c>
      <c r="B119" s="38">
        <f>65000+((A119-100000)*0.4)</f>
        <v>161000</v>
      </c>
      <c r="C119" s="38">
        <f>35000+((A119-100000)*0.6)</f>
        <v>179000.00000000003</v>
      </c>
      <c r="D119" s="39">
        <f>B119/1.1/40</f>
        <v>3659.090909090909</v>
      </c>
      <c r="E119" s="40"/>
      <c r="F119" s="1">
        <f>A119/4</f>
        <v>85000</v>
      </c>
      <c r="G119" s="40">
        <f>(B119/4)/1.1/105</f>
        <v>348.48484848484844</v>
      </c>
    </row>
    <row r="120" spans="1:7" ht="12.75">
      <c r="A120" s="1">
        <v>343000</v>
      </c>
      <c r="B120" s="38">
        <f>65000+((A120-100000)*0.4)</f>
        <v>162200</v>
      </c>
      <c r="C120" s="38">
        <f>35000+((A120-100000)*0.6)</f>
        <v>180800.00000000003</v>
      </c>
      <c r="D120" s="39">
        <f>B120/1.1/40</f>
        <v>3686.363636363636</v>
      </c>
      <c r="E120" s="40"/>
      <c r="F120" s="1">
        <f>A120/4</f>
        <v>85750</v>
      </c>
      <c r="G120" s="40">
        <f>(B120/4)/1.1/105</f>
        <v>351.08225108225105</v>
      </c>
    </row>
    <row r="121" spans="1:7" ht="12.75">
      <c r="A121" s="1">
        <v>346000</v>
      </c>
      <c r="B121" s="38">
        <f>65000+((A121-100000)*0.4)</f>
        <v>163400</v>
      </c>
      <c r="C121" s="38">
        <f>35000+((A121-100000)*0.6)</f>
        <v>182600.00000000003</v>
      </c>
      <c r="D121" s="39">
        <f>B121/1.1/40</f>
        <v>3713.636363636363</v>
      </c>
      <c r="E121" s="40"/>
      <c r="F121" s="1">
        <f>A121/4</f>
        <v>86500</v>
      </c>
      <c r="G121" s="40">
        <f>(B121/4)/1.1/105</f>
        <v>353.67965367965365</v>
      </c>
    </row>
    <row r="122" spans="1:7" ht="12.75">
      <c r="A122" s="1">
        <v>349000</v>
      </c>
      <c r="B122" s="38">
        <f>65000+((A122-100000)*0.4)</f>
        <v>164600</v>
      </c>
      <c r="C122" s="38">
        <f>35000+((A122-100000)*0.6)</f>
        <v>184400.00000000003</v>
      </c>
      <c r="D122" s="39">
        <f>B122/1.1/40</f>
        <v>3740.9090909090905</v>
      </c>
      <c r="E122" s="40"/>
      <c r="F122" s="1">
        <f>A122/4</f>
        <v>87250</v>
      </c>
      <c r="G122" s="40">
        <f>(B122/4)/1.1/105</f>
        <v>356.27705627705626</v>
      </c>
    </row>
    <row r="123" spans="1:7" ht="12.75">
      <c r="A123" s="1">
        <v>352000</v>
      </c>
      <c r="B123" s="38">
        <f>65000+((A123-100000)*0.4)</f>
        <v>165800</v>
      </c>
      <c r="C123" s="38">
        <f>35000+((A123-100000)*0.6)</f>
        <v>186200.00000000003</v>
      </c>
      <c r="D123" s="39">
        <f>B123/1.1/40</f>
        <v>3768.1818181818176</v>
      </c>
      <c r="E123" s="40"/>
      <c r="F123" s="1">
        <f>A123/4</f>
        <v>88000</v>
      </c>
      <c r="G123" s="40">
        <f>(B123/4)/1.1/105</f>
        <v>358.8744588744588</v>
      </c>
    </row>
    <row r="124" spans="1:7" ht="12.75">
      <c r="A124" s="1">
        <v>355000</v>
      </c>
      <c r="B124" s="38">
        <f>65000+((A124-100000)*0.4)</f>
        <v>167000</v>
      </c>
      <c r="C124" s="38">
        <f>35000+((A124-100000)*0.6)</f>
        <v>188000.00000000003</v>
      </c>
      <c r="D124" s="39">
        <f>B124/1.1/40</f>
        <v>3795.454545454545</v>
      </c>
      <c r="E124" s="40"/>
      <c r="F124" s="1">
        <f>A124/4</f>
        <v>88750</v>
      </c>
      <c r="G124" s="40">
        <f>(B124/4)/1.1/105</f>
        <v>361.4718614718614</v>
      </c>
    </row>
    <row r="125" spans="1:7" ht="12.75">
      <c r="A125" s="1">
        <v>358000</v>
      </c>
      <c r="B125" s="38">
        <f>65000+((A125-100000)*0.4)</f>
        <v>168200</v>
      </c>
      <c r="C125" s="38">
        <f>35000+((A125-100000)*0.6)</f>
        <v>189800.00000000003</v>
      </c>
      <c r="D125" s="39">
        <f>B125/1.1/40</f>
        <v>3822.727272727272</v>
      </c>
      <c r="E125" s="40"/>
      <c r="F125" s="1">
        <f>A125/4</f>
        <v>89500</v>
      </c>
      <c r="G125" s="40">
        <f>(B125/4)/1.1/105</f>
        <v>364.069264069264</v>
      </c>
    </row>
    <row r="126" spans="1:7" ht="12.75">
      <c r="A126" s="1">
        <v>361000</v>
      </c>
      <c r="B126" s="38">
        <f>65000+((A126-100000)*0.4)</f>
        <v>169400</v>
      </c>
      <c r="C126" s="38">
        <f>35000+((A126-100000)*0.6)</f>
        <v>191600.00000000003</v>
      </c>
      <c r="D126" s="39">
        <f>B126/1.1/40</f>
        <v>3850</v>
      </c>
      <c r="E126" s="40"/>
      <c r="F126" s="1">
        <f>A126/4</f>
        <v>90250</v>
      </c>
      <c r="G126" s="40">
        <f>(B126/4)/1.1/105</f>
        <v>366.6666666666667</v>
      </c>
    </row>
    <row r="127" spans="1:7" ht="12.75">
      <c r="A127" s="1">
        <v>364000</v>
      </c>
      <c r="B127" s="38">
        <f>65000+((A127-100000)*0.4)</f>
        <v>170600</v>
      </c>
      <c r="C127" s="38">
        <f>35000+((A127-100000)*0.6)</f>
        <v>193400.00000000003</v>
      </c>
      <c r="D127" s="39">
        <f>B127/1.1/40</f>
        <v>3877.272727272727</v>
      </c>
      <c r="E127" s="40"/>
      <c r="F127" s="1">
        <f>A127/4</f>
        <v>91000</v>
      </c>
      <c r="G127" s="40">
        <f>(B127/4)/1.1/105</f>
        <v>369.26406926406924</v>
      </c>
    </row>
    <row r="128" spans="1:7" ht="12.75">
      <c r="A128" s="1">
        <v>367000</v>
      </c>
      <c r="B128" s="38">
        <f>65000+((A128-100000)*0.4)</f>
        <v>171800</v>
      </c>
      <c r="C128" s="38">
        <f>35000+((A128-100000)*0.6)</f>
        <v>195200.00000000003</v>
      </c>
      <c r="D128" s="39">
        <f>B128/1.1/40</f>
        <v>3904.5454545454545</v>
      </c>
      <c r="E128" s="40"/>
      <c r="F128" s="1">
        <f>A128/4</f>
        <v>91750</v>
      </c>
      <c r="G128" s="40">
        <f>(B128/4)/1.1/105</f>
        <v>371.86147186147184</v>
      </c>
    </row>
    <row r="129" spans="1:7" ht="12.75">
      <c r="A129" s="1">
        <v>370000</v>
      </c>
      <c r="B129" s="38">
        <f>65000+((A129-100000)*0.4)</f>
        <v>173000</v>
      </c>
      <c r="C129" s="38">
        <f>35000+((A129-100000)*0.6)</f>
        <v>197000.00000000003</v>
      </c>
      <c r="D129" s="39">
        <f>B129/1.1/40</f>
        <v>3931.8181818181815</v>
      </c>
      <c r="E129" s="40"/>
      <c r="F129" s="1">
        <f>A129/4</f>
        <v>92500</v>
      </c>
      <c r="G129" s="40">
        <f>(B129/4)/1.1/105</f>
        <v>374.45887445887445</v>
      </c>
    </row>
    <row r="130" spans="1:7" ht="12.75">
      <c r="A130" s="1">
        <v>373000</v>
      </c>
      <c r="B130" s="38">
        <f>65000+((A130-100000)*0.4)</f>
        <v>174200</v>
      </c>
      <c r="C130" s="38">
        <f>35000+((A130-100000)*0.6)</f>
        <v>198800.00000000003</v>
      </c>
      <c r="D130" s="39">
        <f>B130/1.1/40</f>
        <v>3959.090909090909</v>
      </c>
      <c r="E130" s="40"/>
      <c r="F130" s="1">
        <f>A130/4</f>
        <v>93250</v>
      </c>
      <c r="G130" s="40">
        <f>(B130/4)/1.1/105</f>
        <v>377.05627705627705</v>
      </c>
    </row>
    <row r="131" spans="1:7" ht="12.75">
      <c r="A131" s="1">
        <v>376000</v>
      </c>
      <c r="B131" s="38">
        <f>65000+((A131-100000)*0.4)</f>
        <v>175400</v>
      </c>
      <c r="C131" s="38">
        <f>35000+((A131-100000)*0.6)</f>
        <v>200600.00000000003</v>
      </c>
      <c r="D131" s="39">
        <f>B131/1.1/40</f>
        <v>3986.363636363636</v>
      </c>
      <c r="E131" s="40"/>
      <c r="F131" s="1">
        <f>A131/4</f>
        <v>94000</v>
      </c>
      <c r="G131" s="40">
        <f>(B131/4)/1.1/105</f>
        <v>379.6536796536796</v>
      </c>
    </row>
    <row r="132" spans="1:7" ht="12.75">
      <c r="A132" s="1">
        <v>379000</v>
      </c>
      <c r="B132" s="38">
        <f>65000+((A132-100000)*0.4)</f>
        <v>176600</v>
      </c>
      <c r="C132" s="38">
        <f>35000+((A132-100000)*0.6)</f>
        <v>202400.00000000003</v>
      </c>
      <c r="D132" s="39">
        <f>B132/1.1/40</f>
        <v>4013.636363636363</v>
      </c>
      <c r="E132" s="40"/>
      <c r="F132" s="1">
        <f>A132/4</f>
        <v>94750</v>
      </c>
      <c r="G132" s="40">
        <f>(B132/4)/1.1/105</f>
        <v>382.2510822510822</v>
      </c>
    </row>
    <row r="133" spans="1:7" ht="12.75">
      <c r="A133" s="1">
        <v>382000</v>
      </c>
      <c r="B133" s="38">
        <f>65000+((A133-100000)*0.4)</f>
        <v>177800</v>
      </c>
      <c r="C133" s="38">
        <f>35000+((A133-100000)*0.6)</f>
        <v>204200.00000000003</v>
      </c>
      <c r="D133" s="39">
        <f>B133/1.1/40</f>
        <v>4040.9090909090905</v>
      </c>
      <c r="E133" s="40"/>
      <c r="F133" s="1">
        <f>A133/4</f>
        <v>95500</v>
      </c>
      <c r="G133" s="40">
        <f>(B133/4)/1.1/105</f>
        <v>384.8484848484848</v>
      </c>
    </row>
    <row r="134" spans="1:7" ht="12.75">
      <c r="A134" s="1">
        <v>385000</v>
      </c>
      <c r="B134" s="38">
        <f>65000+((A134-100000)*0.4)</f>
        <v>179000</v>
      </c>
      <c r="C134" s="38">
        <f>35000+((A134-100000)*0.6)</f>
        <v>206000.00000000003</v>
      </c>
      <c r="D134" s="39">
        <f>B134/1.1/40</f>
        <v>4068.1818181818176</v>
      </c>
      <c r="E134" s="40"/>
      <c r="F134" s="1">
        <f>A134/4</f>
        <v>96250</v>
      </c>
      <c r="G134" s="40">
        <f>(B134/4)/1.1/105</f>
        <v>387.4458874458874</v>
      </c>
    </row>
    <row r="135" spans="1:7" ht="12.75">
      <c r="A135" s="1">
        <v>388000</v>
      </c>
      <c r="B135" s="38">
        <f>65000+((A135-100000)*0.4)</f>
        <v>180200</v>
      </c>
      <c r="C135" s="38">
        <f>35000+((A135-100000)*0.6)</f>
        <v>207800.00000000003</v>
      </c>
      <c r="D135" s="39">
        <f>B135/1.1/40</f>
        <v>4095.454545454545</v>
      </c>
      <c r="E135" s="40"/>
      <c r="F135" s="1">
        <f>A135/4</f>
        <v>97000</v>
      </c>
      <c r="G135" s="40">
        <f>(B135/4)/1.1/105</f>
        <v>390.04329004328997</v>
      </c>
    </row>
    <row r="136" spans="1:7" ht="12.75">
      <c r="A136" s="1">
        <v>391000</v>
      </c>
      <c r="B136" s="38">
        <f>65000+((A136-100000)*0.4)</f>
        <v>181400</v>
      </c>
      <c r="C136" s="38">
        <f>35000+((A136-100000)*0.6)</f>
        <v>209600.00000000003</v>
      </c>
      <c r="D136" s="39">
        <f>B136/1.1/40</f>
        <v>4122.727272727272</v>
      </c>
      <c r="E136" s="40"/>
      <c r="F136" s="1">
        <f>A136/4</f>
        <v>97750</v>
      </c>
      <c r="G136" s="40">
        <f>(B136/4)/1.1/105</f>
        <v>392.6406926406926</v>
      </c>
    </row>
    <row r="137" spans="1:7" ht="12.75">
      <c r="A137" s="1">
        <v>394000</v>
      </c>
      <c r="B137" s="38">
        <f>65000+((A137-100000)*0.4)</f>
        <v>182600</v>
      </c>
      <c r="C137" s="38">
        <f>35000+((A137-100000)*0.6)</f>
        <v>211400.00000000003</v>
      </c>
      <c r="D137" s="39">
        <f>B137/1.1/40</f>
        <v>4150</v>
      </c>
      <c r="E137" s="40"/>
      <c r="F137" s="1">
        <f>A137/4</f>
        <v>98500</v>
      </c>
      <c r="G137" s="40">
        <f>(B137/4)/1.1/105</f>
        <v>395.23809523809524</v>
      </c>
    </row>
    <row r="138" spans="1:7" ht="12.75">
      <c r="A138" s="1">
        <v>397000</v>
      </c>
      <c r="B138" s="38">
        <f>65000+((A138-100000)*0.4)</f>
        <v>183800</v>
      </c>
      <c r="C138" s="38">
        <f>35000+((A138-100000)*0.6)</f>
        <v>213200.00000000003</v>
      </c>
      <c r="D138" s="39">
        <f>B138/1.1/40</f>
        <v>4177.272727272727</v>
      </c>
      <c r="E138" s="40"/>
      <c r="F138" s="1">
        <f>A138/4</f>
        <v>99250</v>
      </c>
      <c r="G138" s="40">
        <f>(B138/4)/1.1/105</f>
        <v>397.83549783549785</v>
      </c>
    </row>
    <row r="139" spans="1:7" ht="12.75">
      <c r="A139" s="1">
        <v>400000</v>
      </c>
      <c r="B139" s="38">
        <f>65000+((A139-100000)*0.4)</f>
        <v>185000</v>
      </c>
      <c r="C139" s="38">
        <f>35000+((A139-100000)*0.6)</f>
        <v>215000.00000000003</v>
      </c>
      <c r="D139" s="39">
        <f>B139/1.1/40</f>
        <v>4204.545454545454</v>
      </c>
      <c r="E139" s="40"/>
      <c r="F139" s="1">
        <f>A139/4</f>
        <v>100000</v>
      </c>
      <c r="G139" s="40">
        <f>(B139/4)/1.1/105</f>
        <v>400.4329004329004</v>
      </c>
    </row>
    <row r="140" spans="1:7" ht="12.75">
      <c r="A140" s="1">
        <v>403000</v>
      </c>
      <c r="B140" s="38">
        <f>65000+((A140-100000)*0.4)</f>
        <v>186200</v>
      </c>
      <c r="C140" s="38">
        <f>35000+((A140-100000)*0.6)</f>
        <v>216800.00000000003</v>
      </c>
      <c r="D140" s="39">
        <f>B140/1.1/40</f>
        <v>4231.818181818182</v>
      </c>
      <c r="E140" s="40"/>
      <c r="F140" s="1">
        <f>A140/4</f>
        <v>100750</v>
      </c>
      <c r="G140" s="40">
        <f>(B140/4)/1.1/105</f>
        <v>403.030303030303</v>
      </c>
    </row>
    <row r="141" spans="1:7" ht="12.75">
      <c r="A141" s="1">
        <v>406000</v>
      </c>
      <c r="B141" s="38">
        <f>65000+((A141-100000)*0.4)</f>
        <v>187400</v>
      </c>
      <c r="C141" s="38">
        <f>35000+((A141-100000)*0.6)</f>
        <v>218600.00000000003</v>
      </c>
      <c r="D141" s="39">
        <f>B141/1.1/40</f>
        <v>4259.090909090909</v>
      </c>
      <c r="E141" s="40"/>
      <c r="F141" s="1">
        <f>A141/4</f>
        <v>101500</v>
      </c>
      <c r="G141" s="40">
        <f>(B141/4)/1.1/105</f>
        <v>405.6277056277056</v>
      </c>
    </row>
    <row r="142" spans="1:7" ht="12.75">
      <c r="A142" s="1">
        <v>409000</v>
      </c>
      <c r="B142" s="38">
        <f>65000+((A142-100000)*0.4)</f>
        <v>188600</v>
      </c>
      <c r="C142" s="38">
        <f>35000+((A142-100000)*0.6)</f>
        <v>220400.00000000003</v>
      </c>
      <c r="D142" s="39">
        <f>B142/1.1/40</f>
        <v>4286.363636363636</v>
      </c>
      <c r="E142" s="40"/>
      <c r="F142" s="1">
        <f>A142/4</f>
        <v>102250</v>
      </c>
      <c r="G142" s="40">
        <f>(B142/4)/1.1/105</f>
        <v>408.2251082251082</v>
      </c>
    </row>
    <row r="143" spans="1:7" ht="12.75">
      <c r="A143" s="1">
        <v>412000</v>
      </c>
      <c r="B143" s="38">
        <f>65000+((A143-100000)*0.4)</f>
        <v>189800</v>
      </c>
      <c r="C143" s="38">
        <f>35000+((A143-100000)*0.6)</f>
        <v>222200.00000000003</v>
      </c>
      <c r="D143" s="39">
        <f>B143/1.1/40</f>
        <v>4313.636363636363</v>
      </c>
      <c r="E143" s="40"/>
      <c r="F143" s="1">
        <f>A143/4</f>
        <v>103000</v>
      </c>
      <c r="G143" s="40">
        <f>(B143/4)/1.1/105</f>
        <v>410.82251082251076</v>
      </c>
    </row>
    <row r="144" spans="1:7" ht="12.75">
      <c r="A144" s="1">
        <v>415000</v>
      </c>
      <c r="B144" s="38">
        <f>65000+((A144-100000)*0.4)</f>
        <v>191000</v>
      </c>
      <c r="C144" s="38">
        <f>35000+((A144-100000)*0.6)</f>
        <v>224000.00000000003</v>
      </c>
      <c r="D144" s="39">
        <f>B144/1.1/40</f>
        <v>4340.90909090909</v>
      </c>
      <c r="E144" s="40"/>
      <c r="F144" s="1">
        <f>A144/4</f>
        <v>103750</v>
      </c>
      <c r="G144" s="40">
        <f>(B144/4)/1.1/105</f>
        <v>413.41991341991337</v>
      </c>
    </row>
    <row r="145" spans="1:7" ht="12.75">
      <c r="A145" s="1">
        <v>418000</v>
      </c>
      <c r="B145" s="38">
        <f>65000+((A145-100000)*0.4)</f>
        <v>192200</v>
      </c>
      <c r="C145" s="38">
        <f>35000+((A145-100000)*0.6)</f>
        <v>225800.00000000003</v>
      </c>
      <c r="D145" s="39">
        <f>B145/1.1/40</f>
        <v>4368.181818181818</v>
      </c>
      <c r="E145" s="40"/>
      <c r="F145" s="1">
        <f>A145/4</f>
        <v>104500</v>
      </c>
      <c r="G145" s="40">
        <f>(B145/4)/1.1/105</f>
        <v>416.017316017316</v>
      </c>
    </row>
    <row r="146" spans="1:7" ht="12.75">
      <c r="A146" s="1">
        <v>421000</v>
      </c>
      <c r="B146" s="38">
        <f>65000+((A146-100000)*0.4)</f>
        <v>193400</v>
      </c>
      <c r="C146" s="38">
        <f>35000+((A146-100000)*0.6)</f>
        <v>227600.00000000003</v>
      </c>
      <c r="D146" s="39">
        <f>B146/1.1/40</f>
        <v>4395.454545454545</v>
      </c>
      <c r="E146" s="40"/>
      <c r="F146" s="1">
        <f>A146/4</f>
        <v>105250</v>
      </c>
      <c r="G146" s="40">
        <f>(B146/4)/1.1/105</f>
        <v>418.6147186147186</v>
      </c>
    </row>
    <row r="147" spans="1:7" ht="12.75">
      <c r="A147" s="1">
        <v>424000</v>
      </c>
      <c r="B147" s="38">
        <f>65000+((A147-100000)*0.4)</f>
        <v>194600</v>
      </c>
      <c r="C147" s="38">
        <f>35000+((A147-100000)*0.6)</f>
        <v>229400.00000000003</v>
      </c>
      <c r="D147" s="39">
        <f>B147/1.1/40</f>
        <v>4422.727272727272</v>
      </c>
      <c r="E147" s="40"/>
      <c r="F147" s="1">
        <f>A147/4</f>
        <v>106000</v>
      </c>
      <c r="G147" s="40">
        <f>(B147/4)/1.1/105</f>
        <v>421.21212121212113</v>
      </c>
    </row>
    <row r="148" spans="1:7" ht="12.75">
      <c r="A148" s="1">
        <v>427000</v>
      </c>
      <c r="B148" s="38">
        <f>65000+((A148-100000)*0.4)</f>
        <v>195800</v>
      </c>
      <c r="C148" s="38">
        <f>35000+((A148-100000)*0.6)</f>
        <v>231200.00000000003</v>
      </c>
      <c r="D148" s="39">
        <f>B148/1.1/40</f>
        <v>4450</v>
      </c>
      <c r="E148" s="40"/>
      <c r="F148" s="1">
        <f>A148/4</f>
        <v>106750</v>
      </c>
      <c r="G148" s="40">
        <f>(B148/4)/1.1/105</f>
        <v>423.8095238095238</v>
      </c>
    </row>
    <row r="149" spans="1:7" ht="12.75">
      <c r="A149" s="1">
        <v>430000</v>
      </c>
      <c r="B149" s="38">
        <f>65000+((A149-100000)*0.4)</f>
        <v>197000</v>
      </c>
      <c r="C149" s="38">
        <f>35000+((A149-100000)*0.6)</f>
        <v>233000.00000000003</v>
      </c>
      <c r="D149" s="39">
        <f>B149/1.1/40</f>
        <v>4477.272727272727</v>
      </c>
      <c r="E149" s="40"/>
      <c r="F149" s="1">
        <f>A149/4</f>
        <v>107500</v>
      </c>
      <c r="G149" s="40">
        <f>(B149/4)/1.1/105</f>
        <v>426.4069264069264</v>
      </c>
    </row>
    <row r="150" spans="1:7" ht="12.75">
      <c r="A150" s="1">
        <v>433000</v>
      </c>
      <c r="B150" s="38">
        <f>65000+((A150-100000)*0.4)</f>
        <v>198200</v>
      </c>
      <c r="C150" s="38">
        <f>35000+((A150-100000)*0.6)</f>
        <v>234800.00000000003</v>
      </c>
      <c r="D150" s="39">
        <f>B150/1.1/40</f>
        <v>4504.545454545454</v>
      </c>
      <c r="E150" s="40"/>
      <c r="F150" s="1">
        <f>A150/4</f>
        <v>108250</v>
      </c>
      <c r="G150" s="40">
        <f>(B150/4)/1.1/105</f>
        <v>429.004329004329</v>
      </c>
    </row>
    <row r="151" spans="1:7" ht="12.75">
      <c r="A151" s="1">
        <v>436000</v>
      </c>
      <c r="B151" s="38">
        <f>65000+((A151-100000)*0.4)</f>
        <v>199400</v>
      </c>
      <c r="C151" s="38">
        <f>35000+((A151-100000)*0.6)</f>
        <v>236600.00000000003</v>
      </c>
      <c r="D151" s="39">
        <f>B151/1.1/40</f>
        <v>4531.818181818182</v>
      </c>
      <c r="E151" s="40"/>
      <c r="F151" s="1">
        <f>A151/4</f>
        <v>109000</v>
      </c>
      <c r="G151" s="40">
        <f>(B151/4)/1.1/105</f>
        <v>431.60173160173156</v>
      </c>
    </row>
    <row r="152" spans="1:7" ht="12.75">
      <c r="A152" s="1">
        <v>439000</v>
      </c>
      <c r="B152" s="38">
        <f>65000+((A152-100000)*0.4)</f>
        <v>200600</v>
      </c>
      <c r="C152" s="38">
        <f>35000+((A152-100000)*0.6)</f>
        <v>238400.00000000003</v>
      </c>
      <c r="D152" s="39">
        <f>B152/1.1/40</f>
        <v>4559.090909090909</v>
      </c>
      <c r="E152" s="40"/>
      <c r="F152" s="1">
        <f>A152/4</f>
        <v>109750</v>
      </c>
      <c r="G152" s="40">
        <f>(B152/4)/1.1/105</f>
        <v>434.19913419913416</v>
      </c>
    </row>
    <row r="153" spans="1:7" ht="12.75">
      <c r="A153" s="1">
        <v>442000</v>
      </c>
      <c r="B153" s="38">
        <f>65000+((A153-100000)*0.4)</f>
        <v>201800</v>
      </c>
      <c r="C153" s="38">
        <f>35000+((A153-100000)*0.6)</f>
        <v>240200.00000000003</v>
      </c>
      <c r="D153" s="39">
        <f>B153/1.1/40</f>
        <v>4586.363636363636</v>
      </c>
      <c r="E153" s="40"/>
      <c r="F153" s="1">
        <f>A153/4</f>
        <v>110500</v>
      </c>
      <c r="G153" s="40">
        <f>(B153/4)/1.1/105</f>
        <v>436.79653679653677</v>
      </c>
    </row>
    <row r="154" spans="1:7" ht="12.75">
      <c r="A154" s="1">
        <v>445000</v>
      </c>
      <c r="B154" s="38">
        <f>65000+((A154-100000)*0.4)</f>
        <v>203000</v>
      </c>
      <c r="C154" s="38">
        <f>35000+((A154-100000)*0.6)</f>
        <v>242000.00000000003</v>
      </c>
      <c r="D154" s="39">
        <f>B154/1.1/40</f>
        <v>4613.636363636363</v>
      </c>
      <c r="E154" s="40"/>
      <c r="F154" s="1">
        <f>A154/4</f>
        <v>111250</v>
      </c>
      <c r="G154" s="40">
        <f>(B154/4)/1.1/105</f>
        <v>439.3939393939394</v>
      </c>
    </row>
    <row r="155" spans="1:7" ht="12.75">
      <c r="A155" s="1">
        <v>448000</v>
      </c>
      <c r="B155" s="38">
        <f>65000+((A155-100000)*0.4)</f>
        <v>204200</v>
      </c>
      <c r="C155" s="38">
        <f>35000+((A155-100000)*0.6)</f>
        <v>243800.00000000003</v>
      </c>
      <c r="D155" s="39">
        <f>B155/1.1/40</f>
        <v>4640.90909090909</v>
      </c>
      <c r="E155" s="40"/>
      <c r="F155" s="1">
        <f>A155/4</f>
        <v>112000</v>
      </c>
      <c r="G155" s="40">
        <f>(B155/4)/1.1/105</f>
        <v>441.9913419913419</v>
      </c>
    </row>
    <row r="156" spans="1:7" ht="12.75">
      <c r="A156" s="1">
        <v>451000</v>
      </c>
      <c r="B156" s="38">
        <f>65000+((A156-100000)*0.4)</f>
        <v>205400</v>
      </c>
      <c r="C156" s="38">
        <f>35000+((A156-100000)*0.6)</f>
        <v>245600.00000000003</v>
      </c>
      <c r="D156" s="39">
        <f>B156/1.1/40</f>
        <v>4668.181818181818</v>
      </c>
      <c r="E156" s="40"/>
      <c r="F156" s="1">
        <f>A156/4</f>
        <v>112750</v>
      </c>
      <c r="G156" s="40">
        <f>(B156/4)/1.1/105</f>
        <v>444.58874458874453</v>
      </c>
    </row>
    <row r="157" spans="1:7" ht="12.75">
      <c r="A157" s="1">
        <v>454000</v>
      </c>
      <c r="B157" s="38">
        <f>65000+((A157-100000)*0.4)</f>
        <v>206600</v>
      </c>
      <c r="C157" s="38">
        <f>35000+((A157-100000)*0.6)</f>
        <v>247400.00000000003</v>
      </c>
      <c r="D157" s="39">
        <f>B157/1.1/40</f>
        <v>4695.454545454545</v>
      </c>
      <c r="E157" s="40"/>
      <c r="F157" s="1">
        <f>A157/4</f>
        <v>113500</v>
      </c>
      <c r="G157" s="40">
        <f>(B157/4)/1.1/105</f>
        <v>447.18614718614714</v>
      </c>
    </row>
    <row r="158" spans="1:7" ht="12.75">
      <c r="A158" s="1">
        <v>457000</v>
      </c>
      <c r="B158" s="38">
        <f>65000+((A158-100000)*0.4)</f>
        <v>207800</v>
      </c>
      <c r="C158" s="38">
        <f>35000+((A158-100000)*0.6)</f>
        <v>249200.00000000003</v>
      </c>
      <c r="D158" s="39">
        <f>B158/1.1/40</f>
        <v>4722.727272727272</v>
      </c>
      <c r="E158" s="40"/>
      <c r="F158" s="1">
        <f>A158/4</f>
        <v>114250</v>
      </c>
      <c r="G158" s="40">
        <f>(B158/4)/1.1/105</f>
        <v>449.78354978354974</v>
      </c>
    </row>
    <row r="159" spans="1:7" ht="12.75">
      <c r="A159" s="1">
        <v>460000</v>
      </c>
      <c r="B159" s="38">
        <f>65000+((A159-100000)*0.4)</f>
        <v>209000</v>
      </c>
      <c r="C159" s="38">
        <f>35000+((A159-100000)*0.6)</f>
        <v>251000.00000000003</v>
      </c>
      <c r="D159" s="39">
        <f>B159/1.1/40</f>
        <v>4749.999999999999</v>
      </c>
      <c r="E159" s="40"/>
      <c r="F159" s="1">
        <f>A159/4</f>
        <v>115000</v>
      </c>
      <c r="G159" s="40">
        <f>(B159/4)/1.1/105</f>
        <v>452.3809523809523</v>
      </c>
    </row>
    <row r="160" spans="1:7" ht="12.75">
      <c r="A160" s="1">
        <v>463000</v>
      </c>
      <c r="B160" s="38">
        <f>65000+((A160-100000)*0.4)</f>
        <v>210200</v>
      </c>
      <c r="C160" s="38">
        <f>35000+((A160-100000)*0.6)</f>
        <v>252800.00000000003</v>
      </c>
      <c r="D160" s="39">
        <f>B160/1.1/40</f>
        <v>4777.272727272727</v>
      </c>
      <c r="E160" s="40"/>
      <c r="F160" s="1">
        <f>A160/4</f>
        <v>115750</v>
      </c>
      <c r="G160" s="40">
        <f>(B160/4)/1.1/105</f>
        <v>454.97835497835496</v>
      </c>
    </row>
    <row r="161" spans="1:7" ht="12.75">
      <c r="A161" s="1">
        <v>466000</v>
      </c>
      <c r="B161" s="38">
        <f>65000+((A161-100000)*0.4)</f>
        <v>211400</v>
      </c>
      <c r="C161" s="38">
        <f>35000+((A161-100000)*0.6)</f>
        <v>254600.00000000003</v>
      </c>
      <c r="D161" s="39">
        <f>B161/1.1/40</f>
        <v>4804.545454545454</v>
      </c>
      <c r="E161" s="40"/>
      <c r="F161" s="1">
        <f>A161/4</f>
        <v>116500</v>
      </c>
      <c r="G161" s="40">
        <f>(B161/4)/1.1/105</f>
        <v>457.57575757575756</v>
      </c>
    </row>
    <row r="162" spans="1:7" ht="12.75">
      <c r="A162" s="1">
        <v>469000</v>
      </c>
      <c r="B162" s="38">
        <f>65000+((A162-100000)*0.4)</f>
        <v>212600</v>
      </c>
      <c r="C162" s="38">
        <f>35000+((A162-100000)*0.6)</f>
        <v>256400.00000000003</v>
      </c>
      <c r="D162" s="39">
        <f>B162/1.1/40</f>
        <v>4831.818181818182</v>
      </c>
      <c r="E162" s="40"/>
      <c r="F162" s="1">
        <f>A162/4</f>
        <v>117250</v>
      </c>
      <c r="G162" s="40">
        <f>(B162/4)/1.1/105</f>
        <v>460.17316017316017</v>
      </c>
    </row>
    <row r="163" spans="1:7" ht="12.75">
      <c r="A163" s="1">
        <v>472000</v>
      </c>
      <c r="B163" s="38">
        <f>65000+((A163-100000)*0.4)</f>
        <v>213800</v>
      </c>
      <c r="C163" s="38">
        <f>35000+((A163-100000)*0.6)</f>
        <v>258200.00000000003</v>
      </c>
      <c r="D163" s="39">
        <f>B163/1.1/40</f>
        <v>4859.090909090909</v>
      </c>
      <c r="E163" s="40"/>
      <c r="F163" s="1">
        <f>A163/4</f>
        <v>118000</v>
      </c>
      <c r="G163" s="40">
        <f>(B163/4)/1.1/105</f>
        <v>462.7705627705627</v>
      </c>
    </row>
    <row r="164" spans="1:7" ht="12.75">
      <c r="A164" s="1">
        <v>475000</v>
      </c>
      <c r="B164" s="38">
        <f>65000+((A164-100000)*0.4)</f>
        <v>215000</v>
      </c>
      <c r="C164" s="38">
        <f>35000+((A164-100000)*0.6)</f>
        <v>260000.00000000003</v>
      </c>
      <c r="D164" s="39">
        <f>B164/1.1/40</f>
        <v>4886.363636363636</v>
      </c>
      <c r="E164" s="40"/>
      <c r="F164" s="1">
        <f>A164/4</f>
        <v>118750</v>
      </c>
      <c r="G164" s="40">
        <f>(B164/4)/1.1/105</f>
        <v>465.3679653679653</v>
      </c>
    </row>
    <row r="165" spans="1:7" ht="12.75">
      <c r="A165" s="1">
        <v>478000</v>
      </c>
      <c r="B165" s="38">
        <f>65000+((A165-100000)*0.4)</f>
        <v>216200</v>
      </c>
      <c r="C165" s="38">
        <f>35000+((A165-100000)*0.6)</f>
        <v>261800.00000000003</v>
      </c>
      <c r="D165" s="39">
        <f>B165/1.1/40</f>
        <v>4913.636363636363</v>
      </c>
      <c r="E165" s="40"/>
      <c r="F165" s="1">
        <f>A165/4</f>
        <v>119500</v>
      </c>
      <c r="G165" s="40">
        <f>(B165/4)/1.1/105</f>
        <v>467.96536796536793</v>
      </c>
    </row>
    <row r="166" spans="1:7" ht="12.75">
      <c r="A166" s="1">
        <v>481000</v>
      </c>
      <c r="B166" s="38">
        <f>65000+((A166-100000)*0.4)</f>
        <v>217400</v>
      </c>
      <c r="C166" s="38">
        <f>35000+((A166-100000)*0.6)</f>
        <v>263600</v>
      </c>
      <c r="D166" s="39">
        <f>B166/1.1/40</f>
        <v>4940.90909090909</v>
      </c>
      <c r="E166" s="40"/>
      <c r="F166" s="1">
        <f>A166/4</f>
        <v>120250</v>
      </c>
      <c r="G166" s="40">
        <f>(B166/4)/1.1/105</f>
        <v>470.56277056277054</v>
      </c>
    </row>
    <row r="167" spans="1:7" ht="12.75">
      <c r="A167" s="1">
        <v>484000</v>
      </c>
      <c r="B167" s="38">
        <f>65000+((A167-100000)*0.4)</f>
        <v>218600</v>
      </c>
      <c r="C167" s="38">
        <f>35000+((A167-100000)*0.6)</f>
        <v>265400</v>
      </c>
      <c r="D167" s="39">
        <f>B167/1.1/40</f>
        <v>4968.181818181818</v>
      </c>
      <c r="E167" s="40"/>
      <c r="F167" s="1">
        <f>A167/4</f>
        <v>121000</v>
      </c>
      <c r="G167" s="40">
        <f>(B167/4)/1.1/105</f>
        <v>473.1601731601731</v>
      </c>
    </row>
    <row r="168" spans="1:7" ht="12.75">
      <c r="A168" s="1">
        <v>487000</v>
      </c>
      <c r="B168" s="38">
        <f>65000+((A168-100000)*0.4)</f>
        <v>219800</v>
      </c>
      <c r="C168" s="38">
        <f>35000+((A168-100000)*0.6)</f>
        <v>267200</v>
      </c>
      <c r="D168" s="39">
        <f>B168/1.1/40</f>
        <v>4995.454545454545</v>
      </c>
      <c r="E168" s="40"/>
      <c r="F168" s="1">
        <f>A168/4</f>
        <v>121750</v>
      </c>
      <c r="G168" s="40">
        <f>(B168/4)/1.1/105</f>
        <v>475.7575757575757</v>
      </c>
    </row>
    <row r="169" spans="1:7" ht="12.75">
      <c r="A169" s="1">
        <v>490000</v>
      </c>
      <c r="B169" s="38">
        <f>65000+((A169-100000)*0.4)</f>
        <v>221000</v>
      </c>
      <c r="C169" s="38">
        <f>35000+((A169-100000)*0.6)</f>
        <v>269000</v>
      </c>
      <c r="D169" s="39">
        <f>B169/1.1/40</f>
        <v>5022.727272727272</v>
      </c>
      <c r="E169" s="40"/>
      <c r="F169" s="1">
        <f>A169/4</f>
        <v>122500</v>
      </c>
      <c r="G169" s="40">
        <f>(B169/4)/1.1/105</f>
        <v>478.3549783549783</v>
      </c>
    </row>
    <row r="170" spans="1:7" ht="12.75">
      <c r="A170" s="1">
        <v>493000</v>
      </c>
      <c r="B170" s="38">
        <f>65000+((A170-100000)*0.4)</f>
        <v>222200</v>
      </c>
      <c r="C170" s="38">
        <f>35000+((A170-100000)*0.6)</f>
        <v>270800</v>
      </c>
      <c r="D170" s="39">
        <f>B170/1.1/40</f>
        <v>5049.999999999999</v>
      </c>
      <c r="E170" s="40"/>
      <c r="F170" s="1">
        <f>A170/4</f>
        <v>123250</v>
      </c>
      <c r="G170" s="40">
        <f>(B170/4)/1.1/105</f>
        <v>480.9523809523809</v>
      </c>
    </row>
    <row r="171" spans="1:7" ht="12.75">
      <c r="A171" s="1">
        <v>496000</v>
      </c>
      <c r="B171" s="38">
        <f>65000+((A171-100000)*0.4)</f>
        <v>223400</v>
      </c>
      <c r="C171" s="38">
        <f>35000+((A171-100000)*0.6)</f>
        <v>272600</v>
      </c>
      <c r="D171" s="39">
        <f>B171/1.1/40</f>
        <v>5077.272727272727</v>
      </c>
      <c r="E171" s="40"/>
      <c r="F171" s="1">
        <f>A171/4</f>
        <v>124000</v>
      </c>
      <c r="G171" s="40">
        <f>(B171/4)/1.1/105</f>
        <v>483.54978354978357</v>
      </c>
    </row>
    <row r="172" spans="1:7" ht="12.75">
      <c r="A172" s="1">
        <v>499000</v>
      </c>
      <c r="B172" s="38">
        <f>65000+((A172-100000)*0.4)</f>
        <v>224600</v>
      </c>
      <c r="C172" s="38">
        <f>35000+((A172-100000)*0.6)</f>
        <v>274400</v>
      </c>
      <c r="D172" s="39">
        <f>B172/1.1/40</f>
        <v>5104.545454545454</v>
      </c>
      <c r="E172" s="40"/>
      <c r="F172" s="1">
        <f>A172/4</f>
        <v>124750</v>
      </c>
      <c r="G172" s="40">
        <f>(B172/4)/1.1/105</f>
        <v>486.1471861471861</v>
      </c>
    </row>
    <row r="173" spans="1:7" ht="12.75">
      <c r="A173" s="1">
        <v>502000</v>
      </c>
      <c r="B173" s="38">
        <f>65000+((A173-100000)*0.4)</f>
        <v>225800</v>
      </c>
      <c r="C173" s="38">
        <f>35000+((A173-100000)*0.6)</f>
        <v>276200</v>
      </c>
      <c r="D173" s="39">
        <f>B173/1.1/40</f>
        <v>5131.818181818182</v>
      </c>
      <c r="E173" s="40"/>
      <c r="F173" s="1">
        <f>A173/4</f>
        <v>125500</v>
      </c>
      <c r="G173" s="40">
        <f>(B173/4)/1.1/105</f>
        <v>488.7445887445887</v>
      </c>
    </row>
    <row r="174" spans="1:7" ht="12.75">
      <c r="A174" s="1">
        <v>505000</v>
      </c>
      <c r="B174" s="38">
        <f>65000+((A174-100000)*0.4)</f>
        <v>227000</v>
      </c>
      <c r="C174" s="38">
        <f>35000+((A174-100000)*0.6)</f>
        <v>278000</v>
      </c>
      <c r="D174" s="39">
        <f>B174/1.1/40</f>
        <v>5159.090909090909</v>
      </c>
      <c r="E174" s="40"/>
      <c r="F174" s="1">
        <f>A174/4</f>
        <v>126250</v>
      </c>
      <c r="G174" s="40">
        <f>(B174/4)/1.1/105</f>
        <v>491.34199134199133</v>
      </c>
    </row>
    <row r="175" spans="1:7" ht="12.75">
      <c r="A175" s="1">
        <v>508000</v>
      </c>
      <c r="B175" s="38">
        <f>65000+((A175-100000)*0.4)</f>
        <v>228200</v>
      </c>
      <c r="C175" s="38">
        <f>35000+((A175-100000)*0.6)</f>
        <v>279800</v>
      </c>
      <c r="D175" s="39">
        <f>B175/1.1/40</f>
        <v>5186.363636363636</v>
      </c>
      <c r="E175" s="40"/>
      <c r="F175" s="1">
        <f>A175/4</f>
        <v>127000</v>
      </c>
      <c r="G175" s="40">
        <f>(B175/4)/1.1/105</f>
        <v>493.9393939393939</v>
      </c>
    </row>
    <row r="176" spans="1:7" ht="12.75">
      <c r="A176" s="1">
        <v>511000</v>
      </c>
      <c r="B176" s="38">
        <f>65000+((A176-100000)*0.4)</f>
        <v>229400</v>
      </c>
      <c r="C176" s="38">
        <f>35000+((A176-100000)*0.6)</f>
        <v>281600</v>
      </c>
      <c r="D176" s="39">
        <f>B176/1.1/40</f>
        <v>5213.636363636363</v>
      </c>
      <c r="E176" s="40"/>
      <c r="F176" s="1">
        <f>A176/4</f>
        <v>127750</v>
      </c>
      <c r="G176" s="40">
        <f>(B176/4)/1.1/105</f>
        <v>496.5367965367965</v>
      </c>
    </row>
    <row r="177" spans="1:7" ht="12.75">
      <c r="A177" s="1">
        <v>514000</v>
      </c>
      <c r="B177" s="38">
        <f>65000+((A177-100000)*0.4)</f>
        <v>230600</v>
      </c>
      <c r="C177" s="38">
        <f>35000+((A177-100000)*0.6)</f>
        <v>283400</v>
      </c>
      <c r="D177" s="39">
        <f>B177/1.1/40</f>
        <v>5240.90909090909</v>
      </c>
      <c r="E177" s="40"/>
      <c r="F177" s="1">
        <f>A177/4</f>
        <v>128500</v>
      </c>
      <c r="G177" s="40">
        <f>(B177/4)/1.1/105</f>
        <v>499.1341991341991</v>
      </c>
    </row>
    <row r="178" spans="1:7" ht="12.75">
      <c r="A178" s="1">
        <v>517000</v>
      </c>
      <c r="B178" s="38">
        <f>65000+((A178-100000)*0.4)</f>
        <v>231800</v>
      </c>
      <c r="C178" s="38">
        <f>35000+((A178-100000)*0.6)</f>
        <v>285200</v>
      </c>
      <c r="D178" s="39">
        <f>B178/1.1/40</f>
        <v>5268.181818181818</v>
      </c>
      <c r="E178" s="40"/>
      <c r="F178" s="1">
        <f>A178/4</f>
        <v>129250</v>
      </c>
      <c r="G178" s="40">
        <f>(B178/4)/1.1/105</f>
        <v>501.7316017316017</v>
      </c>
    </row>
    <row r="179" spans="1:7" ht="12.75">
      <c r="A179" s="1">
        <v>520000</v>
      </c>
      <c r="B179" s="38">
        <f>65000+((A179-100000)*0.4)</f>
        <v>233000</v>
      </c>
      <c r="C179" s="38">
        <f>35000+((A179-100000)*0.6)</f>
        <v>287000</v>
      </c>
      <c r="D179" s="39">
        <f>B179/1.1/40</f>
        <v>5295.454545454545</v>
      </c>
      <c r="E179" s="40"/>
      <c r="F179" s="1">
        <f>A179/4</f>
        <v>130000</v>
      </c>
      <c r="G179" s="40">
        <f>(B179/4)/1.1/105</f>
        <v>504.32900432900425</v>
      </c>
    </row>
    <row r="180" spans="1:7" ht="12.75">
      <c r="A180" s="1">
        <v>523000</v>
      </c>
      <c r="B180" s="38">
        <f>65000+((A180-100000)*0.4)</f>
        <v>234200</v>
      </c>
      <c r="C180" s="38">
        <f>35000+((A180-100000)*0.6)</f>
        <v>288800</v>
      </c>
      <c r="D180" s="39">
        <f>B180/1.1/40</f>
        <v>5322.727272727272</v>
      </c>
      <c r="E180" s="40"/>
      <c r="F180" s="1">
        <f>A180/4</f>
        <v>130750</v>
      </c>
      <c r="G180" s="40">
        <f>(B180/4)/1.1/105</f>
        <v>506.92640692640686</v>
      </c>
    </row>
    <row r="181" spans="1:7" ht="12.75">
      <c r="A181" s="1">
        <v>526000</v>
      </c>
      <c r="B181" s="38">
        <f>65000+((A181-100000)*0.4)</f>
        <v>235400</v>
      </c>
      <c r="C181" s="38">
        <f>35000+((A181-100000)*0.6)</f>
        <v>290600</v>
      </c>
      <c r="D181" s="39">
        <f>B181/1.1/40</f>
        <v>5349.999999999999</v>
      </c>
      <c r="E181" s="40"/>
      <c r="F181" s="1">
        <f>A181/4</f>
        <v>131500</v>
      </c>
      <c r="G181" s="40">
        <f>(B181/4)/1.1/105</f>
        <v>509.52380952380946</v>
      </c>
    </row>
    <row r="182" spans="1:7" ht="12.75">
      <c r="A182" s="1">
        <v>529000</v>
      </c>
      <c r="B182" s="38">
        <f>65000+((A182-100000)*0.4)</f>
        <v>236600</v>
      </c>
      <c r="C182" s="38">
        <f>35000+((A182-100000)*0.6)</f>
        <v>292400</v>
      </c>
      <c r="D182" s="39">
        <f>B182/1.1/40</f>
        <v>5377.272727272726</v>
      </c>
      <c r="E182" s="40"/>
      <c r="F182" s="1">
        <f>A182/4</f>
        <v>132250</v>
      </c>
      <c r="G182" s="40">
        <f>(B182/4)/1.1/105</f>
        <v>512.121212121212</v>
      </c>
    </row>
    <row r="183" spans="1:7" ht="12.75">
      <c r="A183" s="1">
        <v>532000</v>
      </c>
      <c r="B183" s="38">
        <f>65000+((A183-100000)*0.4)</f>
        <v>237800</v>
      </c>
      <c r="C183" s="38">
        <f>35000+((A183-100000)*0.6)</f>
        <v>294200</v>
      </c>
      <c r="D183" s="39">
        <f>B183/1.1/40</f>
        <v>5404.545454545454</v>
      </c>
      <c r="E183" s="40"/>
      <c r="F183" s="1">
        <f>A183/4</f>
        <v>133000</v>
      </c>
      <c r="G183" s="40">
        <f>(B183/4)/1.1/105</f>
        <v>514.7186147186147</v>
      </c>
    </row>
    <row r="184" spans="1:7" ht="12.75">
      <c r="A184" s="1">
        <v>535000</v>
      </c>
      <c r="B184" s="38">
        <f>65000+((A184-100000)*0.4)</f>
        <v>239000</v>
      </c>
      <c r="C184" s="38">
        <f>35000+((A184-100000)*0.6)</f>
        <v>296000</v>
      </c>
      <c r="D184" s="39">
        <f>B184/1.1/40</f>
        <v>5431.818181818182</v>
      </c>
      <c r="E184" s="40"/>
      <c r="F184" s="1">
        <f>A184/4</f>
        <v>133750</v>
      </c>
      <c r="G184" s="40">
        <f>(B184/4)/1.1/105</f>
        <v>517.3160173160173</v>
      </c>
    </row>
    <row r="185" spans="1:7" ht="12.75">
      <c r="A185" s="1">
        <v>538000</v>
      </c>
      <c r="B185" s="38">
        <f>65000+((A185-100000)*0.4)</f>
        <v>240200</v>
      </c>
      <c r="C185" s="38">
        <f>35000+((A185-100000)*0.6)</f>
        <v>297800.00000000006</v>
      </c>
      <c r="D185" s="39">
        <f>B185/1.1/40</f>
        <v>5459.090909090909</v>
      </c>
      <c r="E185" s="40"/>
      <c r="F185" s="1">
        <f>A185/4</f>
        <v>134500</v>
      </c>
      <c r="G185" s="40">
        <f>(B185/4)/1.1/105</f>
        <v>519.91341991342</v>
      </c>
    </row>
    <row r="186" spans="1:7" ht="12.75">
      <c r="A186" s="1">
        <v>541000</v>
      </c>
      <c r="B186" s="38">
        <f>65000+((A186-100000)*0.4)</f>
        <v>241400</v>
      </c>
      <c r="C186" s="38">
        <f>35000+((A186-100000)*0.6)</f>
        <v>299600.00000000006</v>
      </c>
      <c r="D186" s="39">
        <f>B186/1.1/40</f>
        <v>5486.363636363636</v>
      </c>
      <c r="E186" s="40"/>
      <c r="F186" s="1">
        <f>A186/4</f>
        <v>135250</v>
      </c>
      <c r="G186" s="40">
        <f>(B186/4)/1.1/105</f>
        <v>522.5108225108224</v>
      </c>
    </row>
    <row r="187" spans="1:7" ht="12.75">
      <c r="A187" s="1">
        <v>544000</v>
      </c>
      <c r="B187" s="38">
        <f>65000+((A187-100000)*0.4)</f>
        <v>242600</v>
      </c>
      <c r="C187" s="38">
        <f>35000+((A187-100000)*0.6)</f>
        <v>301400.00000000006</v>
      </c>
      <c r="D187" s="39">
        <f>B187/1.1/40</f>
        <v>5513.636363636363</v>
      </c>
      <c r="E187" s="40"/>
      <c r="F187" s="1">
        <f>A187/4</f>
        <v>136000</v>
      </c>
      <c r="G187" s="40">
        <f>(B187/4)/1.1/105</f>
        <v>525.108225108225</v>
      </c>
    </row>
    <row r="188" spans="1:7" ht="12.75">
      <c r="A188" s="1">
        <v>547000</v>
      </c>
      <c r="B188" s="38">
        <f>65000+((A188-100000)*0.4)</f>
        <v>243800</v>
      </c>
      <c r="C188" s="38">
        <f>35000+((A188-100000)*0.6)</f>
        <v>303200.00000000006</v>
      </c>
      <c r="D188" s="39">
        <f>B188/1.1/40</f>
        <v>5540.90909090909</v>
      </c>
      <c r="E188" s="40"/>
      <c r="F188" s="1">
        <f>A188/4</f>
        <v>136750</v>
      </c>
      <c r="G188" s="40">
        <f>(B188/4)/1.1/105</f>
        <v>527.7056277056276</v>
      </c>
    </row>
    <row r="189" spans="1:7" ht="12.75">
      <c r="A189" s="1">
        <v>550000</v>
      </c>
      <c r="B189" s="38">
        <f>65000+((A189-100000)*0.4)</f>
        <v>245000</v>
      </c>
      <c r="C189" s="38">
        <f>35000+((A189-100000)*0.6)</f>
        <v>305000.00000000006</v>
      </c>
      <c r="D189" s="39">
        <f>B189/1.1/40</f>
        <v>5568.181818181818</v>
      </c>
      <c r="E189" s="40"/>
      <c r="F189" s="1">
        <f>A189/4</f>
        <v>137500</v>
      </c>
      <c r="G189" s="40">
        <f>(B189/4)/1.1/105</f>
        <v>530.3030303030303</v>
      </c>
    </row>
    <row r="190" spans="1:7" ht="12.75">
      <c r="A190" s="1">
        <v>553000</v>
      </c>
      <c r="B190" s="38">
        <f>65000+((A190-100000)*0.4)</f>
        <v>246200</v>
      </c>
      <c r="C190" s="38">
        <f>35000+((A190-100000)*0.6)</f>
        <v>306800.00000000006</v>
      </c>
      <c r="D190" s="39">
        <f>B190/1.1/40</f>
        <v>5595.454545454545</v>
      </c>
      <c r="E190" s="40"/>
      <c r="F190" s="1">
        <f>A190/4</f>
        <v>138250</v>
      </c>
      <c r="G190" s="40">
        <f>(B190/4)/1.1/105</f>
        <v>532.9004329004329</v>
      </c>
    </row>
    <row r="191" spans="1:7" ht="12.75">
      <c r="A191" s="1">
        <v>556000</v>
      </c>
      <c r="B191" s="38">
        <f>65000+((A191-100000)*0.4)</f>
        <v>247400</v>
      </c>
      <c r="C191" s="38">
        <f>35000+((A191-100000)*0.6)</f>
        <v>308600.00000000006</v>
      </c>
      <c r="D191" s="39">
        <f>B191/1.1/40</f>
        <v>5622.727272727272</v>
      </c>
      <c r="E191" s="40"/>
      <c r="F191" s="1">
        <f>A191/4</f>
        <v>139000</v>
      </c>
      <c r="G191" s="40">
        <f>(B191/4)/1.1/105</f>
        <v>535.4978354978355</v>
      </c>
    </row>
    <row r="192" spans="1:7" ht="12.75">
      <c r="A192" s="1">
        <v>559000</v>
      </c>
      <c r="B192" s="38">
        <f>65000+((A192-100000)*0.4)</f>
        <v>248600</v>
      </c>
      <c r="C192" s="38">
        <f>35000+((A192-100000)*0.6)</f>
        <v>310400.00000000006</v>
      </c>
      <c r="D192" s="39">
        <f>B192/1.1/40</f>
        <v>5649.999999999999</v>
      </c>
      <c r="E192" s="40"/>
      <c r="F192" s="1">
        <f>A192/4</f>
        <v>139750</v>
      </c>
      <c r="G192" s="40">
        <f>(B192/4)/1.1/105</f>
        <v>538.0952380952381</v>
      </c>
    </row>
    <row r="193" spans="1:7" ht="12.75">
      <c r="A193" s="1">
        <v>562000</v>
      </c>
      <c r="B193" s="38">
        <f>65000+((A193-100000)*0.4)</f>
        <v>249800</v>
      </c>
      <c r="C193" s="38">
        <f>35000+((A193-100000)*0.6)</f>
        <v>312200.00000000006</v>
      </c>
      <c r="D193" s="39">
        <f>B193/1.1/40</f>
        <v>5677.272727272726</v>
      </c>
      <c r="E193" s="40"/>
      <c r="F193" s="1">
        <f>A193/4</f>
        <v>140500</v>
      </c>
      <c r="G193" s="40">
        <f>(B193/4)/1.1/105</f>
        <v>540.6926406926406</v>
      </c>
    </row>
    <row r="194" spans="1:7" ht="12.75">
      <c r="A194" s="1">
        <v>565000</v>
      </c>
      <c r="B194" s="38">
        <f>65000+((A194-100000)*0.4)</f>
        <v>251000</v>
      </c>
      <c r="C194" s="38">
        <f>35000+((A194-100000)*0.6)</f>
        <v>314000.00000000006</v>
      </c>
      <c r="D194" s="39">
        <f>B194/1.1/40</f>
        <v>5704.545454545454</v>
      </c>
      <c r="E194" s="40"/>
      <c r="F194" s="1">
        <f>A194/4</f>
        <v>141250</v>
      </c>
      <c r="G194" s="40">
        <f>(B194/4)/1.1/105</f>
        <v>543.2900432900433</v>
      </c>
    </row>
    <row r="195" spans="1:7" ht="12.75">
      <c r="A195" s="1">
        <v>568000</v>
      </c>
      <c r="B195" s="38">
        <f>65000+((A195-100000)*0.4)</f>
        <v>252200</v>
      </c>
      <c r="C195" s="38">
        <f>35000+((A195-100000)*0.6)</f>
        <v>315800.00000000006</v>
      </c>
      <c r="D195" s="39">
        <f>B195/1.1/40</f>
        <v>5731.818181818182</v>
      </c>
      <c r="E195" s="40"/>
      <c r="F195" s="1">
        <f>A195/4</f>
        <v>142000</v>
      </c>
      <c r="G195" s="40">
        <f>(B195/4)/1.1/105</f>
        <v>545.8874458874459</v>
      </c>
    </row>
    <row r="196" spans="1:7" ht="12.75">
      <c r="A196" s="1">
        <v>571000</v>
      </c>
      <c r="B196" s="38">
        <f>65000+((A196-100000)*0.4)</f>
        <v>253400</v>
      </c>
      <c r="C196" s="38">
        <f>35000+((A196-100000)*0.6)</f>
        <v>317600.00000000006</v>
      </c>
      <c r="D196" s="39">
        <f>B196/1.1/40</f>
        <v>5759.090909090909</v>
      </c>
      <c r="E196" s="40"/>
      <c r="F196" s="1">
        <f>A196/4</f>
        <v>142750</v>
      </c>
      <c r="G196" s="40">
        <f>(B196/4)/1.1/105</f>
        <v>548.4848484848485</v>
      </c>
    </row>
    <row r="197" spans="1:7" ht="12.75">
      <c r="A197" s="1">
        <v>574000</v>
      </c>
      <c r="B197" s="38">
        <f>65000+((A197-100000)*0.4)</f>
        <v>254600</v>
      </c>
      <c r="C197" s="38">
        <f>35000+((A197-100000)*0.6)</f>
        <v>319400.00000000006</v>
      </c>
      <c r="D197" s="39">
        <f>B197/1.1/40</f>
        <v>5786.363636363636</v>
      </c>
      <c r="E197" s="40"/>
      <c r="F197" s="1">
        <f>A197/4</f>
        <v>143500</v>
      </c>
      <c r="G197" s="40">
        <f>(B197/4)/1.1/105</f>
        <v>551.0822510822511</v>
      </c>
    </row>
    <row r="198" spans="1:7" ht="12.75">
      <c r="A198" s="1">
        <v>577000</v>
      </c>
      <c r="B198" s="38">
        <f>65000+((A198-100000)*0.4)</f>
        <v>255800</v>
      </c>
      <c r="C198" s="38">
        <f>35000+((A198-100000)*0.6)</f>
        <v>321200.00000000006</v>
      </c>
      <c r="D198" s="39">
        <f>B198/1.1/40</f>
        <v>5813.636363636363</v>
      </c>
      <c r="E198" s="40"/>
      <c r="F198" s="1">
        <f>A198/4</f>
        <v>144250</v>
      </c>
      <c r="G198" s="40">
        <f>(B198/4)/1.1/105</f>
        <v>553.6796536796536</v>
      </c>
    </row>
    <row r="199" spans="1:7" ht="12.75">
      <c r="A199" s="1">
        <v>580000</v>
      </c>
      <c r="B199" s="38">
        <f>65000+((A199-100000)*0.4)</f>
        <v>257000</v>
      </c>
      <c r="C199" s="38">
        <f>35000+((A199-100000)*0.6)</f>
        <v>323000.00000000006</v>
      </c>
      <c r="D199" s="39">
        <f>B199/1.1/40</f>
        <v>5840.90909090909</v>
      </c>
      <c r="E199" s="40"/>
      <c r="F199" s="1">
        <f>A199/4</f>
        <v>145000</v>
      </c>
      <c r="G199" s="40">
        <f>(B199/4)/1.1/105</f>
        <v>556.2770562770562</v>
      </c>
    </row>
    <row r="200" spans="1:7" ht="12.75">
      <c r="A200" s="1">
        <v>583000</v>
      </c>
      <c r="B200" s="38">
        <f>65000+((A200-100000)*0.4)</f>
        <v>258200</v>
      </c>
      <c r="C200" s="38">
        <f>35000+((A200-100000)*0.6)</f>
        <v>324800.00000000006</v>
      </c>
      <c r="D200" s="39">
        <f>B200/1.1/40</f>
        <v>5868.181818181818</v>
      </c>
      <c r="E200" s="40"/>
      <c r="F200" s="1">
        <f>A200/4</f>
        <v>145750</v>
      </c>
      <c r="G200" s="40">
        <f>(B200/4)/1.1/105</f>
        <v>558.8744588744588</v>
      </c>
    </row>
    <row r="201" spans="1:7" ht="12.75">
      <c r="A201" s="1">
        <v>586000</v>
      </c>
      <c r="B201" s="38">
        <f>65000+((A201-100000)*0.4)</f>
        <v>259400</v>
      </c>
      <c r="C201" s="38">
        <f>35000+((A201-100000)*0.6)</f>
        <v>326600.00000000006</v>
      </c>
      <c r="D201" s="39">
        <f>B201/1.1/40</f>
        <v>5895.454545454545</v>
      </c>
      <c r="E201" s="40"/>
      <c r="F201" s="1">
        <f>A201/4</f>
        <v>146500</v>
      </c>
      <c r="G201" s="40">
        <f>(B201/4)/1.1/105</f>
        <v>561.4718614718614</v>
      </c>
    </row>
    <row r="202" spans="1:7" ht="12.75">
      <c r="A202" s="1">
        <v>589000</v>
      </c>
      <c r="B202" s="38">
        <f>65000+((A202-100000)*0.4)</f>
        <v>260600</v>
      </c>
      <c r="C202" s="38">
        <f>35000+((A202-100000)*0.6)</f>
        <v>328400.00000000006</v>
      </c>
      <c r="D202" s="39">
        <f>B202/1.1/40</f>
        <v>5922.727272727272</v>
      </c>
      <c r="E202" s="40"/>
      <c r="F202" s="1">
        <f>A202/4</f>
        <v>147250</v>
      </c>
      <c r="G202" s="40">
        <f>(B202/4)/1.1/105</f>
        <v>564.069264069264</v>
      </c>
    </row>
    <row r="203" spans="1:7" ht="12.75">
      <c r="A203" s="1">
        <v>592000</v>
      </c>
      <c r="B203" s="38">
        <f>65000+((A203-100000)*0.4)</f>
        <v>261800</v>
      </c>
      <c r="C203" s="38">
        <f>35000+((A203-100000)*0.6)</f>
        <v>330200.00000000006</v>
      </c>
      <c r="D203" s="39">
        <f>B203/1.1/40</f>
        <v>5949.999999999999</v>
      </c>
      <c r="E203" s="40"/>
      <c r="F203" s="1">
        <f>A203/4</f>
        <v>148000</v>
      </c>
      <c r="G203" s="40">
        <f>(B203/4)/1.1/105</f>
        <v>566.6666666666666</v>
      </c>
    </row>
    <row r="204" spans="1:7" ht="12.75">
      <c r="A204" s="1">
        <v>595000</v>
      </c>
      <c r="B204" s="38">
        <f>65000+((A204-100000)*0.4)</f>
        <v>263000</v>
      </c>
      <c r="C204" s="38">
        <f>35000+((A204-100000)*0.6)</f>
        <v>332000.00000000006</v>
      </c>
      <c r="D204" s="39">
        <f>B204/1.1/40</f>
        <v>5977.272727272726</v>
      </c>
      <c r="E204" s="40"/>
      <c r="F204" s="1">
        <f>A204/4</f>
        <v>148750</v>
      </c>
      <c r="G204" s="40">
        <f>(B204/4)/1.1/105</f>
        <v>569.2640692640692</v>
      </c>
    </row>
    <row r="205" spans="1:7" ht="12.75">
      <c r="A205" s="1">
        <v>598000</v>
      </c>
      <c r="B205" s="38">
        <f>65000+((A205-100000)*0.4)</f>
        <v>264200</v>
      </c>
      <c r="C205" s="38">
        <f>35000+((A205-100000)*0.6)</f>
        <v>333800.00000000006</v>
      </c>
      <c r="D205" s="39">
        <f>B205/1.1/40</f>
        <v>6004.545454545454</v>
      </c>
      <c r="E205" s="40"/>
      <c r="F205" s="1">
        <f>A205/4</f>
        <v>149500</v>
      </c>
      <c r="G205" s="40">
        <f>(B205/4)/1.1/105</f>
        <v>571.8614718614718</v>
      </c>
    </row>
    <row r="206" spans="1:7" ht="12.75">
      <c r="A206" s="1">
        <v>601000</v>
      </c>
      <c r="B206" s="38">
        <f>65000+((A206-100000)*0.4)</f>
        <v>265400</v>
      </c>
      <c r="C206" s="38">
        <f>35000+((A206-100000)*0.6)</f>
        <v>335600.00000000006</v>
      </c>
      <c r="D206" s="39">
        <f>B206/1.1/40</f>
        <v>6031.818181818182</v>
      </c>
      <c r="E206" s="40"/>
      <c r="F206" s="1">
        <f>A206/4</f>
        <v>150250</v>
      </c>
      <c r="G206" s="40">
        <f>(B206/4)/1.1/105</f>
        <v>574.4588744588744</v>
      </c>
    </row>
    <row r="207" spans="1:7" ht="12.75">
      <c r="A207" s="1">
        <v>604000</v>
      </c>
      <c r="B207" s="38">
        <f>65000+((A207-100000)*0.4)</f>
        <v>266600</v>
      </c>
      <c r="C207" s="38">
        <f>35000+((A207-100000)*0.6)</f>
        <v>337400.00000000006</v>
      </c>
      <c r="D207" s="39">
        <f>B207/1.1/40</f>
        <v>6059.090909090909</v>
      </c>
      <c r="E207" s="40"/>
      <c r="F207" s="1">
        <f>A207/4</f>
        <v>151000</v>
      </c>
      <c r="G207" s="40">
        <f>(B207/4)/1.1/105</f>
        <v>577.056277056277</v>
      </c>
    </row>
    <row r="208" spans="1:7" ht="12.75">
      <c r="A208" s="1">
        <v>607000</v>
      </c>
      <c r="B208" s="38">
        <f>65000+((A208-100000)*0.4)</f>
        <v>267800</v>
      </c>
      <c r="C208" s="38">
        <f>35000+((A208-100000)*0.6)</f>
        <v>339200.00000000006</v>
      </c>
      <c r="D208" s="39">
        <f>B208/1.1/40</f>
        <v>6086.363636363636</v>
      </c>
      <c r="E208" s="40"/>
      <c r="F208" s="1">
        <f>A208/4</f>
        <v>151750</v>
      </c>
      <c r="G208" s="40">
        <f>(B208/4)/1.1/105</f>
        <v>579.6536796536797</v>
      </c>
    </row>
    <row r="209" spans="1:7" ht="12.75">
      <c r="A209" s="1">
        <v>610000</v>
      </c>
      <c r="B209" s="38">
        <f>65000+((A209-100000)*0.4)</f>
        <v>269000</v>
      </c>
      <c r="C209" s="38">
        <f>35000+((A209-100000)*0.6)</f>
        <v>341000.00000000006</v>
      </c>
      <c r="D209" s="39">
        <f>B209/1.1/40</f>
        <v>6113.636363636363</v>
      </c>
      <c r="E209" s="40"/>
      <c r="F209" s="1">
        <f>A209/4</f>
        <v>152500</v>
      </c>
      <c r="G209" s="40">
        <f>(B209/4)/1.1/105</f>
        <v>582.2510822510823</v>
      </c>
    </row>
    <row r="210" spans="1:7" ht="12.75">
      <c r="A210" s="1">
        <v>613000</v>
      </c>
      <c r="B210" s="38">
        <f>65000+((A210-100000)*0.4)</f>
        <v>270200</v>
      </c>
      <c r="C210" s="38">
        <f>35000+((A210-100000)*0.6)</f>
        <v>342800.00000000006</v>
      </c>
      <c r="D210" s="39">
        <f>B210/1.1/40</f>
        <v>6140.90909090909</v>
      </c>
      <c r="E210" s="40"/>
      <c r="F210" s="1">
        <f>A210/4</f>
        <v>153250</v>
      </c>
      <c r="G210" s="40">
        <f>(B210/4)/1.1/105</f>
        <v>584.8484848484848</v>
      </c>
    </row>
    <row r="211" spans="1:7" ht="12.75">
      <c r="A211" s="1">
        <v>616000</v>
      </c>
      <c r="B211" s="38">
        <f>65000+((A211-100000)*0.4)</f>
        <v>271400</v>
      </c>
      <c r="C211" s="38">
        <f>35000+((A211-100000)*0.6)</f>
        <v>344600.00000000006</v>
      </c>
      <c r="D211" s="39">
        <f>B211/1.1/40</f>
        <v>6168.181818181818</v>
      </c>
      <c r="E211" s="40"/>
      <c r="F211" s="1">
        <f>A211/4</f>
        <v>154000</v>
      </c>
      <c r="G211" s="40">
        <f>(B211/4)/1.1/105</f>
        <v>587.4458874458874</v>
      </c>
    </row>
    <row r="212" spans="1:7" ht="12.75">
      <c r="A212" s="1">
        <v>619000</v>
      </c>
      <c r="B212" s="38">
        <f>65000+((A212-100000)*0.4)</f>
        <v>272600</v>
      </c>
      <c r="C212" s="38">
        <f>35000+((A212-100000)*0.6)</f>
        <v>346400.00000000006</v>
      </c>
      <c r="D212" s="39">
        <f>B212/1.1/40</f>
        <v>6195.454545454545</v>
      </c>
      <c r="E212" s="40"/>
      <c r="F212" s="1">
        <f>A212/4</f>
        <v>154750</v>
      </c>
      <c r="G212" s="40">
        <f>(B212/4)/1.1/105</f>
        <v>590.04329004329</v>
      </c>
    </row>
    <row r="213" spans="1:7" ht="12.75">
      <c r="A213" s="1">
        <v>622000</v>
      </c>
      <c r="B213" s="38">
        <f>65000+((A213-100000)*0.4)</f>
        <v>273800</v>
      </c>
      <c r="C213" s="38">
        <f>35000+((A213-100000)*0.6)</f>
        <v>348200.00000000006</v>
      </c>
      <c r="D213" s="39">
        <f>B213/1.1/40</f>
        <v>6222.727272727272</v>
      </c>
      <c r="E213" s="40"/>
      <c r="F213" s="1">
        <f>A213/4</f>
        <v>155500</v>
      </c>
      <c r="G213" s="40">
        <f>(B213/4)/1.1/105</f>
        <v>592.6406926406926</v>
      </c>
    </row>
    <row r="214" spans="1:7" ht="12.75">
      <c r="A214" s="1">
        <v>625000</v>
      </c>
      <c r="B214" s="38">
        <f>65000+((A214-100000)*0.4)</f>
        <v>275000</v>
      </c>
      <c r="C214" s="38">
        <f>35000+((A214-100000)*0.6)</f>
        <v>350000.00000000006</v>
      </c>
      <c r="D214" s="39">
        <f>B214/1.1/40</f>
        <v>6249.999999999999</v>
      </c>
      <c r="E214" s="40"/>
      <c r="F214" s="1">
        <f>A214/4</f>
        <v>156250</v>
      </c>
      <c r="G214" s="40">
        <f>(B214/4)/1.1/105</f>
        <v>595.2380952380952</v>
      </c>
    </row>
    <row r="215" spans="1:7" ht="12.75">
      <c r="A215" s="1">
        <v>628000</v>
      </c>
      <c r="B215" s="38">
        <f>65000+((A215-100000)*0.4)</f>
        <v>276200</v>
      </c>
      <c r="C215" s="38">
        <f>35000+((A215-100000)*0.6)</f>
        <v>351800.00000000006</v>
      </c>
      <c r="D215" s="39">
        <f>B215/1.1/40</f>
        <v>6277.272727272726</v>
      </c>
      <c r="E215" s="40"/>
      <c r="F215" s="1">
        <f>A215/4</f>
        <v>157000</v>
      </c>
      <c r="G215" s="40">
        <f>(B215/4)/1.1/105</f>
        <v>597.8354978354978</v>
      </c>
    </row>
    <row r="216" spans="1:7" ht="12.75">
      <c r="A216" s="1">
        <v>631000</v>
      </c>
      <c r="B216" s="38">
        <f>65000+((A216-100000)*0.4)</f>
        <v>277400</v>
      </c>
      <c r="C216" s="38">
        <f>35000+((A216-100000)*0.6)</f>
        <v>353600.00000000006</v>
      </c>
      <c r="D216" s="39">
        <f>B216/1.1/40</f>
        <v>6304.545454545454</v>
      </c>
      <c r="E216" s="40"/>
      <c r="F216" s="1">
        <f>A216/4</f>
        <v>157750</v>
      </c>
      <c r="G216" s="40">
        <f>(B216/4)/1.1/105</f>
        <v>600.4329004329004</v>
      </c>
    </row>
    <row r="217" spans="1:7" ht="12.75">
      <c r="A217" s="1">
        <v>634000</v>
      </c>
      <c r="B217" s="38">
        <f>65000+((A217-100000)*0.4)</f>
        <v>278600</v>
      </c>
      <c r="C217" s="38">
        <f>35000+((A217-100000)*0.6)</f>
        <v>355400.00000000006</v>
      </c>
      <c r="D217" s="39">
        <f>B217/1.1/40</f>
        <v>6331.818181818182</v>
      </c>
      <c r="E217" s="40"/>
      <c r="F217" s="1">
        <f>A217/4</f>
        <v>158500</v>
      </c>
      <c r="G217" s="40">
        <f>(B217/4)/1.1/105</f>
        <v>603.030303030303</v>
      </c>
    </row>
    <row r="218" spans="1:7" ht="12.75">
      <c r="A218" s="1">
        <v>637000</v>
      </c>
      <c r="B218" s="38">
        <f>65000+((A218-100000)*0.4)</f>
        <v>279800</v>
      </c>
      <c r="C218" s="38">
        <f>35000+((A218-100000)*0.6)</f>
        <v>357200.00000000006</v>
      </c>
      <c r="D218" s="39">
        <f>B218/1.1/40</f>
        <v>6359.090909090909</v>
      </c>
      <c r="E218" s="40"/>
      <c r="F218" s="1">
        <f>A218/4</f>
        <v>159250</v>
      </c>
      <c r="G218" s="40">
        <f>(B218/4)/1.1/105</f>
        <v>605.6277056277056</v>
      </c>
    </row>
    <row r="219" spans="1:7" ht="12.75">
      <c r="A219" s="1">
        <v>640000</v>
      </c>
      <c r="B219" s="38">
        <f>65000+((A219-100000)*0.4)</f>
        <v>281000</v>
      </c>
      <c r="C219" s="38">
        <f>35000+((A219-100000)*0.6)</f>
        <v>359000.00000000006</v>
      </c>
      <c r="D219" s="39">
        <f>B219/1.1/40</f>
        <v>6386.363636363636</v>
      </c>
      <c r="E219" s="40"/>
      <c r="F219" s="1">
        <f>A219/4</f>
        <v>160000</v>
      </c>
      <c r="G219" s="40">
        <f>(B219/4)/1.1/105</f>
        <v>608.2251082251082</v>
      </c>
    </row>
    <row r="220" spans="1:7" ht="12.75">
      <c r="A220" s="1">
        <v>643000</v>
      </c>
      <c r="B220" s="38">
        <f>65000+((A220-100000)*0.4)</f>
        <v>282200</v>
      </c>
      <c r="C220" s="38">
        <f>35000+((A220-100000)*0.6)</f>
        <v>360800.00000000006</v>
      </c>
      <c r="D220" s="39">
        <f>B220/1.1/40</f>
        <v>6413.636363636363</v>
      </c>
      <c r="E220" s="40"/>
      <c r="F220" s="1">
        <f>A220/4</f>
        <v>160750</v>
      </c>
      <c r="G220" s="40">
        <f>(B220/4)/1.1/105</f>
        <v>610.8225108225108</v>
      </c>
    </row>
    <row r="221" spans="1:7" ht="12.75">
      <c r="A221" s="1">
        <v>646000</v>
      </c>
      <c r="B221" s="38">
        <f>65000+((A221-100000)*0.4)</f>
        <v>283400</v>
      </c>
      <c r="C221" s="38">
        <f>35000+((A221-100000)*0.6)</f>
        <v>362600.00000000006</v>
      </c>
      <c r="D221" s="39">
        <f>B221/1.1/40</f>
        <v>6440.90909090909</v>
      </c>
      <c r="E221" s="40"/>
      <c r="F221" s="1">
        <f>A221/4</f>
        <v>161500</v>
      </c>
      <c r="G221" s="40">
        <f>(B221/4)/1.1/105</f>
        <v>613.4199134199134</v>
      </c>
    </row>
    <row r="222" spans="1:7" ht="12.75">
      <c r="A222" s="1">
        <v>649000</v>
      </c>
      <c r="B222" s="38">
        <f>65000+((A222-100000)*0.4)</f>
        <v>284600</v>
      </c>
      <c r="C222" s="38">
        <f>35000+((A222-100000)*0.6)</f>
        <v>364400.00000000006</v>
      </c>
      <c r="D222" s="39">
        <f>B222/1.1/40</f>
        <v>6468.181818181818</v>
      </c>
      <c r="E222" s="40"/>
      <c r="F222" s="1">
        <f>A222/4</f>
        <v>162250</v>
      </c>
      <c r="G222" s="40">
        <f>(B222/4)/1.1/105</f>
        <v>616.0173160173159</v>
      </c>
    </row>
    <row r="223" spans="1:7" ht="12.75">
      <c r="A223" s="1">
        <v>652000</v>
      </c>
      <c r="B223" s="38">
        <f>65000+((A223-100000)*0.4)</f>
        <v>285800</v>
      </c>
      <c r="C223" s="38">
        <f>35000+((A223-100000)*0.6)</f>
        <v>366200.00000000006</v>
      </c>
      <c r="D223" s="39">
        <f>B223/1.1/40</f>
        <v>6495.454545454545</v>
      </c>
      <c r="E223" s="40"/>
      <c r="F223" s="1">
        <f>A223/4</f>
        <v>163000</v>
      </c>
      <c r="G223" s="40">
        <f>(B223/4)/1.1/105</f>
        <v>618.6147186147185</v>
      </c>
    </row>
    <row r="224" spans="1:7" ht="12.75">
      <c r="A224" s="1">
        <v>655000</v>
      </c>
      <c r="B224" s="38">
        <f>65000+((A224-100000)*0.4)</f>
        <v>287000</v>
      </c>
      <c r="C224" s="38">
        <f>35000+((A224-100000)*0.6)</f>
        <v>368000.00000000006</v>
      </c>
      <c r="D224" s="39">
        <f>B224/1.1/40</f>
        <v>6522.727272727272</v>
      </c>
      <c r="E224" s="40"/>
      <c r="F224" s="1">
        <f>A224/4</f>
        <v>163750</v>
      </c>
      <c r="G224" s="40">
        <f>(B224/4)/1.1/105</f>
        <v>621.2121212121211</v>
      </c>
    </row>
    <row r="225" spans="1:7" ht="12.75">
      <c r="A225" s="1">
        <v>658000</v>
      </c>
      <c r="B225" s="38">
        <f>65000+((A225-100000)*0.4)</f>
        <v>288200</v>
      </c>
      <c r="C225" s="38">
        <f>35000+((A225-100000)*0.6)</f>
        <v>369800.00000000006</v>
      </c>
      <c r="D225" s="39">
        <f>B225/1.1/40</f>
        <v>6549.999999999999</v>
      </c>
      <c r="E225" s="40"/>
      <c r="F225" s="1">
        <f>A225/4</f>
        <v>164500</v>
      </c>
      <c r="G225" s="40">
        <f>(B225/4)/1.1/105</f>
        <v>623.8095238095237</v>
      </c>
    </row>
    <row r="226" spans="1:7" ht="12.75">
      <c r="A226" s="1">
        <v>661000</v>
      </c>
      <c r="B226" s="38">
        <f>65000+((A226-100000)*0.4)</f>
        <v>289400</v>
      </c>
      <c r="C226" s="38">
        <f>35000+((A226-100000)*0.6)</f>
        <v>371600.00000000006</v>
      </c>
      <c r="D226" s="39">
        <f>B226/1.1/40</f>
        <v>6577.272727272726</v>
      </c>
      <c r="E226" s="40"/>
      <c r="F226" s="1">
        <f>A226/4</f>
        <v>165250</v>
      </c>
      <c r="G226" s="40">
        <f>(B226/4)/1.1/105</f>
        <v>626.4069264069263</v>
      </c>
    </row>
    <row r="227" spans="1:7" ht="12.75">
      <c r="A227" s="1">
        <v>664000</v>
      </c>
      <c r="B227" s="38">
        <f>65000+((A227-100000)*0.4)</f>
        <v>290600</v>
      </c>
      <c r="C227" s="38">
        <f>35000+((A227-100000)*0.6)</f>
        <v>373400.00000000006</v>
      </c>
      <c r="D227" s="39">
        <f>B227/1.1/40</f>
        <v>6604.545454545454</v>
      </c>
      <c r="E227" s="40"/>
      <c r="F227" s="1">
        <f>A227/4</f>
        <v>166000</v>
      </c>
      <c r="G227" s="40">
        <f>(B227/4)/1.1/105</f>
        <v>629.004329004329</v>
      </c>
    </row>
    <row r="228" spans="1:7" ht="12.75">
      <c r="A228" s="1">
        <v>667000</v>
      </c>
      <c r="B228" s="38">
        <f>65000+((A228-100000)*0.4)</f>
        <v>291800</v>
      </c>
      <c r="C228" s="38">
        <f>35000+((A228-100000)*0.6)</f>
        <v>375200.00000000006</v>
      </c>
      <c r="D228" s="39">
        <f>B228/1.1/40</f>
        <v>6631.818181818181</v>
      </c>
      <c r="E228" s="40"/>
      <c r="F228" s="1">
        <f>A228/4</f>
        <v>166750</v>
      </c>
      <c r="G228" s="40">
        <f>(B228/4)/1.1/105</f>
        <v>631.6017316017316</v>
      </c>
    </row>
    <row r="229" spans="1:7" ht="12.75">
      <c r="A229" s="1">
        <v>670000</v>
      </c>
      <c r="B229" s="38">
        <f>65000+((A229-100000)*0.4)</f>
        <v>293000</v>
      </c>
      <c r="C229" s="38">
        <f>35000+((A229-100000)*0.6)</f>
        <v>377000.00000000006</v>
      </c>
      <c r="D229" s="39">
        <f>B229/1.1/40</f>
        <v>6659.090909090909</v>
      </c>
      <c r="E229" s="40"/>
      <c r="F229" s="1">
        <f>A229/4</f>
        <v>167500</v>
      </c>
      <c r="G229" s="40">
        <f>(B229/4)/1.1/105</f>
        <v>634.1991341991342</v>
      </c>
    </row>
    <row r="230" spans="1:7" ht="12.75">
      <c r="A230" s="1">
        <v>673000</v>
      </c>
      <c r="B230" s="38">
        <f>65000+((A230-100000)*0.4)</f>
        <v>294200</v>
      </c>
      <c r="C230" s="38">
        <f>35000+((A230-100000)*0.6)</f>
        <v>378800.00000000006</v>
      </c>
      <c r="D230" s="39">
        <f>B230/1.1/40</f>
        <v>6686.363636363635</v>
      </c>
      <c r="E230" s="40"/>
      <c r="F230" s="1">
        <f>A230/4</f>
        <v>168250</v>
      </c>
      <c r="G230" s="40">
        <f>(B230/4)/1.1/105</f>
        <v>636.7965367965367</v>
      </c>
    </row>
    <row r="231" spans="1:7" ht="12.75">
      <c r="A231" s="1">
        <v>676000</v>
      </c>
      <c r="B231" s="38">
        <f>65000+((A231-100000)*0.4)</f>
        <v>295400</v>
      </c>
      <c r="C231" s="38">
        <f>35000+((A231-100000)*0.6)</f>
        <v>380600.00000000006</v>
      </c>
      <c r="D231" s="39">
        <f>B231/1.1/40</f>
        <v>6713.636363636363</v>
      </c>
      <c r="E231" s="40"/>
      <c r="F231" s="1">
        <f>A231/4</f>
        <v>169000</v>
      </c>
      <c r="G231" s="40">
        <f>(B231/4)/1.1/105</f>
        <v>639.3939393939394</v>
      </c>
    </row>
    <row r="232" spans="1:7" ht="12.75">
      <c r="A232" s="1">
        <v>679000</v>
      </c>
      <c r="B232" s="38">
        <f>65000+((A232-100000)*0.4)</f>
        <v>296600</v>
      </c>
      <c r="C232" s="38">
        <f>35000+((A232-100000)*0.6)</f>
        <v>382400.00000000006</v>
      </c>
      <c r="D232" s="39">
        <f>B232/1.1/40</f>
        <v>6740.90909090909</v>
      </c>
      <c r="E232" s="40"/>
      <c r="F232" s="1">
        <f>A232/4</f>
        <v>169750</v>
      </c>
      <c r="G232" s="40">
        <f>(B232/4)/1.1/105</f>
        <v>641.9913419913419</v>
      </c>
    </row>
    <row r="233" spans="1:7" ht="12.75">
      <c r="A233" s="1">
        <v>682000</v>
      </c>
      <c r="B233" s="38">
        <f>65000+((A233-100000)*0.4)</f>
        <v>297800</v>
      </c>
      <c r="C233" s="38">
        <f>35000+((A233-100000)*0.6)</f>
        <v>384200.00000000006</v>
      </c>
      <c r="D233" s="39">
        <f>B233/1.1/40</f>
        <v>6768.181818181818</v>
      </c>
      <c r="E233" s="40"/>
      <c r="F233" s="1">
        <f>A233/4</f>
        <v>170500</v>
      </c>
      <c r="G233" s="40">
        <f>(B233/4)/1.1/105</f>
        <v>644.5887445887446</v>
      </c>
    </row>
    <row r="234" spans="1:7" ht="12.75">
      <c r="A234" s="1">
        <v>685000</v>
      </c>
      <c r="B234" s="38">
        <f>65000+((A234-100000)*0.4)</f>
        <v>299000</v>
      </c>
      <c r="C234" s="38">
        <f>35000+((A234-100000)*0.6)</f>
        <v>386000.00000000006</v>
      </c>
      <c r="D234" s="39">
        <f>B234/1.1/40</f>
        <v>6795.454545454546</v>
      </c>
      <c r="E234" s="40"/>
      <c r="F234" s="1">
        <f>A234/4</f>
        <v>171250</v>
      </c>
      <c r="G234" s="40">
        <f>(B234/4)/1.1/105</f>
        <v>647.1861471861472</v>
      </c>
    </row>
    <row r="235" spans="1:7" ht="12.75">
      <c r="A235" s="1">
        <v>688000</v>
      </c>
      <c r="B235" s="38">
        <f>65000+((A235-100000)*0.4)</f>
        <v>300200</v>
      </c>
      <c r="C235" s="38">
        <f>35000+((A235-100000)*0.6)</f>
        <v>387800.00000000006</v>
      </c>
      <c r="D235" s="39">
        <f>B235/1.1/40</f>
        <v>6822.727272727272</v>
      </c>
      <c r="E235" s="40"/>
      <c r="F235" s="1">
        <f>A235/4</f>
        <v>172000</v>
      </c>
      <c r="G235" s="40">
        <f>(B235/4)/1.1/105</f>
        <v>649.7835497835497</v>
      </c>
    </row>
    <row r="236" spans="1:7" ht="12.75">
      <c r="A236" s="1">
        <v>691000</v>
      </c>
      <c r="B236" s="38">
        <f>65000+((A236-100000)*0.4)</f>
        <v>301400</v>
      </c>
      <c r="C236" s="38">
        <f>35000+((A236-100000)*0.6)</f>
        <v>389600.00000000006</v>
      </c>
      <c r="D236" s="39">
        <f>B236/1.1/40</f>
        <v>6850</v>
      </c>
      <c r="E236" s="40"/>
      <c r="F236" s="1">
        <f>A236/4</f>
        <v>172750</v>
      </c>
      <c r="G236" s="40">
        <f>(B236/4)/1.1/105</f>
        <v>652.3809523809524</v>
      </c>
    </row>
    <row r="237" spans="1:7" ht="12.75">
      <c r="A237" s="1">
        <v>694000</v>
      </c>
      <c r="B237" s="38">
        <f>65000+((A237-100000)*0.4)</f>
        <v>302600</v>
      </c>
      <c r="C237" s="38">
        <f>35000+((A237-100000)*0.6)</f>
        <v>391400.00000000006</v>
      </c>
      <c r="D237" s="39">
        <f>B237/1.1/40</f>
        <v>6877.272727272726</v>
      </c>
      <c r="E237" s="40"/>
      <c r="F237" s="1">
        <f>A237/4</f>
        <v>173500</v>
      </c>
      <c r="G237" s="40">
        <f>(B237/4)/1.1/105</f>
        <v>654.9783549783549</v>
      </c>
    </row>
    <row r="238" spans="1:7" ht="12.75">
      <c r="A238" s="1">
        <v>697000</v>
      </c>
      <c r="B238" s="38">
        <f>65000+((A238-100000)*0.4)</f>
        <v>303800</v>
      </c>
      <c r="C238" s="38">
        <f>35000+((A238-100000)*0.6)</f>
        <v>393200.00000000006</v>
      </c>
      <c r="D238" s="39">
        <f>B238/1.1/40</f>
        <v>6904.545454545454</v>
      </c>
      <c r="E238" s="40"/>
      <c r="F238" s="1">
        <f>A238/4</f>
        <v>174250</v>
      </c>
      <c r="G238" s="40">
        <f>(B238/4)/1.1/105</f>
        <v>657.5757575757575</v>
      </c>
    </row>
    <row r="239" spans="1:7" ht="12.75">
      <c r="A239" s="1">
        <v>700000</v>
      </c>
      <c r="B239" s="38">
        <f>65000+((A239-100000)*0.4)</f>
        <v>305000</v>
      </c>
      <c r="C239" s="38">
        <f>35000+((A239-100000)*0.6)</f>
        <v>395000.00000000006</v>
      </c>
      <c r="D239" s="39">
        <f>B239/1.1/40</f>
        <v>6931.818181818181</v>
      </c>
      <c r="E239" s="40"/>
      <c r="F239" s="1">
        <f>A239/4</f>
        <v>175000</v>
      </c>
      <c r="G239" s="40">
        <f>(B239/4)/1.1/105</f>
        <v>660.1731601731601</v>
      </c>
    </row>
    <row r="240" spans="1:7" ht="12.75">
      <c r="A240" s="1">
        <v>703000</v>
      </c>
      <c r="B240" s="38">
        <f>65000+((A240-100000)*0.4)</f>
        <v>306200</v>
      </c>
      <c r="C240" s="38">
        <f>35000+((A240-100000)*0.6)</f>
        <v>396800.00000000006</v>
      </c>
      <c r="D240" s="39">
        <f>B240/1.1/40</f>
        <v>6959.090909090909</v>
      </c>
      <c r="E240" s="40"/>
      <c r="F240" s="1">
        <f>A240/4</f>
        <v>175750</v>
      </c>
      <c r="G240" s="40">
        <f>(B240/4)/1.1/105</f>
        <v>662.7705627705627</v>
      </c>
    </row>
    <row r="241" spans="1:7" ht="12.75">
      <c r="A241" s="1">
        <v>706000</v>
      </c>
      <c r="B241" s="38">
        <f>65000+((A241-100000)*0.4)</f>
        <v>307400</v>
      </c>
      <c r="C241" s="38">
        <f>35000+((A241-100000)*0.6)</f>
        <v>398600.00000000006</v>
      </c>
      <c r="D241" s="39">
        <f>B241/1.1/40</f>
        <v>6986.363636363635</v>
      </c>
      <c r="E241" s="40"/>
      <c r="F241" s="1">
        <f>A241/4</f>
        <v>176500</v>
      </c>
      <c r="G241" s="40">
        <f>(B241/4)/1.1/105</f>
        <v>665.3679653679652</v>
      </c>
    </row>
    <row r="242" spans="1:7" ht="12.75">
      <c r="A242" s="1">
        <v>709000</v>
      </c>
      <c r="B242" s="38">
        <f>65000+((A242-100000)*0.4)</f>
        <v>308600</v>
      </c>
      <c r="C242" s="38">
        <f>35000+((A242-100000)*0.6)</f>
        <v>400400.00000000006</v>
      </c>
      <c r="D242" s="39">
        <f>B242/1.1/40</f>
        <v>7013.636363636363</v>
      </c>
      <c r="E242" s="40"/>
      <c r="F242" s="1">
        <f>A242/4</f>
        <v>177250</v>
      </c>
      <c r="G242" s="40">
        <f>(B242/4)/1.1/105</f>
        <v>667.9653679653679</v>
      </c>
    </row>
    <row r="243" spans="1:7" ht="12.75">
      <c r="A243" s="1">
        <v>712000</v>
      </c>
      <c r="B243" s="38">
        <f>65000+((A243-100000)*0.4)</f>
        <v>309800</v>
      </c>
      <c r="C243" s="38">
        <f>35000+((A243-100000)*0.6)</f>
        <v>402200.00000000006</v>
      </c>
      <c r="D243" s="39">
        <f>B243/1.1/40</f>
        <v>7040.90909090909</v>
      </c>
      <c r="E243" s="40"/>
      <c r="F243" s="1">
        <f>A243/4</f>
        <v>178000</v>
      </c>
      <c r="G243" s="40">
        <f>(B243/4)/1.1/105</f>
        <v>670.5627705627704</v>
      </c>
    </row>
    <row r="244" spans="1:7" ht="12.75">
      <c r="A244" s="1">
        <v>715000</v>
      </c>
      <c r="B244" s="38">
        <f>65000+((A244-100000)*0.4)</f>
        <v>311000</v>
      </c>
      <c r="C244" s="38">
        <f>35000+((A244-100000)*0.6)</f>
        <v>404000.00000000006</v>
      </c>
      <c r="D244" s="39">
        <f>B244/1.1/40</f>
        <v>7068.181818181818</v>
      </c>
      <c r="E244" s="40"/>
      <c r="F244" s="1">
        <f>A244/4</f>
        <v>178750</v>
      </c>
      <c r="G244" s="40">
        <f>(B244/4)/1.1/105</f>
        <v>673.1601731601731</v>
      </c>
    </row>
    <row r="245" spans="1:7" ht="12.75">
      <c r="A245" s="1">
        <v>718000</v>
      </c>
      <c r="B245" s="38">
        <f>65000+((A245-100000)*0.4)</f>
        <v>312200</v>
      </c>
      <c r="C245" s="38">
        <f>35000+((A245-100000)*0.6)</f>
        <v>405800.00000000006</v>
      </c>
      <c r="D245" s="39">
        <f>B245/1.1/40</f>
        <v>7095.454545454546</v>
      </c>
      <c r="E245" s="40"/>
      <c r="F245" s="1">
        <f>A245/4</f>
        <v>179500</v>
      </c>
      <c r="G245" s="40">
        <f>(B245/4)/1.1/105</f>
        <v>675.7575757575758</v>
      </c>
    </row>
    <row r="246" spans="1:7" ht="12.75">
      <c r="A246" s="1">
        <v>721000</v>
      </c>
      <c r="B246" s="38">
        <f>65000+((A246-100000)*0.4)</f>
        <v>313400</v>
      </c>
      <c r="C246" s="38">
        <f>35000+((A246-100000)*0.6)</f>
        <v>407600.00000000006</v>
      </c>
      <c r="D246" s="39">
        <f>B246/1.1/40</f>
        <v>7122.727272727272</v>
      </c>
      <c r="E246" s="40"/>
      <c r="F246" s="1">
        <f>A246/4</f>
        <v>180250</v>
      </c>
      <c r="G246" s="40">
        <f>(B246/4)/1.1/105</f>
        <v>678.3549783549782</v>
      </c>
    </row>
    <row r="247" spans="1:7" ht="12.75">
      <c r="A247" s="1">
        <v>724000</v>
      </c>
      <c r="B247" s="38">
        <f>65000+((A247-100000)*0.4)</f>
        <v>314600</v>
      </c>
      <c r="C247" s="38">
        <f>35000+((A247-100000)*0.6)</f>
        <v>409400.00000000006</v>
      </c>
      <c r="D247" s="39">
        <f>B247/1.1/40</f>
        <v>7150</v>
      </c>
      <c r="E247" s="40"/>
      <c r="F247" s="1">
        <f>A247/4</f>
        <v>181000</v>
      </c>
      <c r="G247" s="40">
        <f>(B247/4)/1.1/105</f>
        <v>680.952380952381</v>
      </c>
    </row>
    <row r="248" spans="1:7" ht="12.75">
      <c r="A248" s="1">
        <v>727000</v>
      </c>
      <c r="B248" s="38">
        <f>65000+((A248-100000)*0.4)</f>
        <v>315800</v>
      </c>
      <c r="C248" s="38">
        <f>35000+((A248-100000)*0.6)</f>
        <v>411200.00000000006</v>
      </c>
      <c r="D248" s="39">
        <f>B248/1.1/40</f>
        <v>7177.272727272726</v>
      </c>
      <c r="E248" s="40"/>
      <c r="F248" s="1">
        <f>A248/4</f>
        <v>181750</v>
      </c>
      <c r="G248" s="40">
        <f>(B248/4)/1.1/105</f>
        <v>683.5497835497835</v>
      </c>
    </row>
    <row r="249" spans="1:7" ht="12.75">
      <c r="A249" s="1">
        <v>730000</v>
      </c>
      <c r="B249" s="38">
        <f>65000+((A249-100000)*0.4)</f>
        <v>317000</v>
      </c>
      <c r="C249" s="38">
        <f>35000+((A249-100000)*0.6)</f>
        <v>413000.00000000006</v>
      </c>
      <c r="D249" s="39">
        <f>B249/1.1/40</f>
        <v>7204.545454545454</v>
      </c>
      <c r="E249" s="40"/>
      <c r="F249" s="1">
        <f>A249/4</f>
        <v>182500</v>
      </c>
      <c r="G249" s="40">
        <f>(B249/4)/1.1/105</f>
        <v>686.1471861471862</v>
      </c>
    </row>
    <row r="250" spans="1:7" ht="12.75">
      <c r="A250" s="1">
        <v>733000</v>
      </c>
      <c r="B250" s="38">
        <f>65000+((A250-100000)*0.4)</f>
        <v>318200</v>
      </c>
      <c r="C250" s="38">
        <f>35000+((A250-100000)*0.6)</f>
        <v>414800.00000000006</v>
      </c>
      <c r="D250" s="39">
        <f>B250/1.1/40</f>
        <v>7231.818181818181</v>
      </c>
      <c r="E250" s="40"/>
      <c r="F250" s="1">
        <f>A250/4</f>
        <v>183250</v>
      </c>
      <c r="G250" s="40">
        <f>(B250/4)/1.1/105</f>
        <v>688.7445887445887</v>
      </c>
    </row>
    <row r="251" spans="1:7" ht="12.75">
      <c r="A251" s="1">
        <v>736000</v>
      </c>
      <c r="B251" s="38">
        <f>65000+((A251-100000)*0.4)</f>
        <v>319400</v>
      </c>
      <c r="C251" s="38">
        <f>35000+((A251-100000)*0.6)</f>
        <v>416600.00000000006</v>
      </c>
      <c r="D251" s="39">
        <f>B251/1.1/40</f>
        <v>7259.090909090909</v>
      </c>
      <c r="E251" s="40"/>
      <c r="F251" s="1">
        <f>A251/4</f>
        <v>184000</v>
      </c>
      <c r="G251" s="40">
        <f>(B251/4)/1.1/105</f>
        <v>691.3419913419913</v>
      </c>
    </row>
    <row r="252" spans="1:7" ht="12.75">
      <c r="A252" s="1">
        <v>739000</v>
      </c>
      <c r="B252" s="38">
        <f>65000+((A252-100000)*0.4)</f>
        <v>320600</v>
      </c>
      <c r="C252" s="38">
        <f>35000+((A252-100000)*0.6)</f>
        <v>418400.00000000006</v>
      </c>
      <c r="D252" s="39">
        <f>B252/1.1/40</f>
        <v>7286.363636363635</v>
      </c>
      <c r="E252" s="40"/>
      <c r="F252" s="1">
        <f>A252/4</f>
        <v>184750</v>
      </c>
      <c r="G252" s="40">
        <f>(B252/4)/1.1/105</f>
        <v>693.9393939393939</v>
      </c>
    </row>
    <row r="253" spans="1:7" ht="12.75">
      <c r="A253" s="1">
        <v>742000</v>
      </c>
      <c r="B253" s="38">
        <f>65000+((A253-100000)*0.4)</f>
        <v>321800</v>
      </c>
      <c r="C253" s="38">
        <f>35000+((A253-100000)*0.6)</f>
        <v>420200.00000000006</v>
      </c>
      <c r="D253" s="39">
        <f>B253/1.1/40</f>
        <v>7313.636363636363</v>
      </c>
      <c r="E253" s="40"/>
      <c r="F253" s="1">
        <f>A253/4</f>
        <v>185500</v>
      </c>
      <c r="G253" s="40">
        <f>(B253/4)/1.1/105</f>
        <v>696.5367965367965</v>
      </c>
    </row>
    <row r="254" spans="1:7" ht="12.75">
      <c r="A254" s="1">
        <v>745000</v>
      </c>
      <c r="B254" s="38">
        <f>65000+((A254-100000)*0.4)</f>
        <v>323000</v>
      </c>
      <c r="C254" s="38">
        <f>35000+((A254-100000)*0.6)</f>
        <v>422000.00000000006</v>
      </c>
      <c r="D254" s="39">
        <f>B254/1.1/40</f>
        <v>7340.90909090909</v>
      </c>
      <c r="E254" s="40"/>
      <c r="F254" s="1">
        <f>A254/4</f>
        <v>186250</v>
      </c>
      <c r="G254" s="40">
        <f>(B254/4)/1.1/105</f>
        <v>699.134199134199</v>
      </c>
    </row>
    <row r="255" spans="1:7" ht="12.75">
      <c r="A255" s="1">
        <v>748000</v>
      </c>
      <c r="B255" s="38">
        <f>65000+((A255-100000)*0.4)</f>
        <v>324200</v>
      </c>
      <c r="C255" s="38">
        <f>35000+((A255-100000)*0.6)</f>
        <v>423800.00000000006</v>
      </c>
      <c r="D255" s="39">
        <f>B255/1.1/40</f>
        <v>7368.181818181818</v>
      </c>
      <c r="E255" s="40"/>
      <c r="F255" s="1">
        <f>A255/4</f>
        <v>187000</v>
      </c>
      <c r="G255" s="40">
        <f>(B255/4)/1.1/105</f>
        <v>701.7316017316017</v>
      </c>
    </row>
    <row r="256" spans="1:7" ht="12.75">
      <c r="A256" s="1">
        <v>751000</v>
      </c>
      <c r="B256" s="38">
        <f>65000+((A256-100000)*0.4)</f>
        <v>325400</v>
      </c>
      <c r="C256" s="38">
        <f>35000+((A256-100000)*0.6)</f>
        <v>425600.00000000006</v>
      </c>
      <c r="D256" s="39">
        <f>B256/1.1/40</f>
        <v>7395.454545454544</v>
      </c>
      <c r="E256" s="40"/>
      <c r="F256" s="1">
        <f>A256/4</f>
        <v>187750</v>
      </c>
      <c r="G256" s="40">
        <f>(B256/4)/1.1/105</f>
        <v>704.3290043290042</v>
      </c>
    </row>
    <row r="257" spans="1:7" ht="12.75">
      <c r="A257" s="1">
        <v>754000</v>
      </c>
      <c r="B257" s="38">
        <f>65000+((A257-100000)*0.4)</f>
        <v>326600</v>
      </c>
      <c r="C257" s="38">
        <f>35000+((A257-100000)*0.6)</f>
        <v>427400.00000000006</v>
      </c>
      <c r="D257" s="39">
        <f>B257/1.1/40</f>
        <v>7422.727272727272</v>
      </c>
      <c r="E257" s="40"/>
      <c r="F257" s="1">
        <f>A257/4</f>
        <v>188500</v>
      </c>
      <c r="G257" s="40">
        <f>(B257/4)/1.1/105</f>
        <v>706.9264069264069</v>
      </c>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21" sqref="A21"/>
    </sheetView>
  </sheetViews>
  <sheetFormatPr defaultColWidth="12.57421875" defaultRowHeight="12.75"/>
  <cols>
    <col min="1" max="16384" width="11.57421875" style="1" customWidth="1"/>
  </cols>
  <sheetData/>
  <sheetProtection selectLockedCells="1" selectUnlockedCells="1"/>
  <printOptions/>
  <pageMargins left="0.7" right="0.7" top="0.75" bottom="0.75"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2016-04-28T15:00:24Z</dcterms:modified>
  <cp:category/>
  <cp:version/>
  <cp:contentType/>
  <cp:contentStatus/>
  <cp:revision>15</cp:revision>
</cp:coreProperties>
</file>